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05" windowWidth="9030" windowHeight="3510"/>
  </bookViews>
  <sheets>
    <sheet name="Revised 2" sheetId="9" r:id="rId1"/>
  </sheets>
  <calcPr calcId="124519"/>
</workbook>
</file>

<file path=xl/calcChain.xml><?xml version="1.0" encoding="utf-8"?>
<calcChain xmlns="http://schemas.openxmlformats.org/spreadsheetml/2006/main">
  <c r="D74" i="9"/>
  <c r="F201"/>
  <c r="E201"/>
  <c r="D201"/>
  <c r="C201"/>
  <c r="E189"/>
  <c r="F189" s="1"/>
  <c r="D185"/>
  <c r="C185"/>
  <c r="E184"/>
  <c r="F184" s="1"/>
  <c r="E183"/>
  <c r="F183" s="1"/>
  <c r="E182"/>
  <c r="F182" s="1"/>
  <c r="E181"/>
  <c r="F181" s="1"/>
  <c r="E180"/>
  <c r="E179"/>
  <c r="F179" s="1"/>
  <c r="E177"/>
  <c r="F177" s="1"/>
  <c r="D176"/>
  <c r="D178" s="1"/>
  <c r="E178" s="1"/>
  <c r="F178" s="1"/>
  <c r="C176"/>
  <c r="E175"/>
  <c r="F175" s="1"/>
  <c r="E174"/>
  <c r="F174" s="1"/>
  <c r="E173"/>
  <c r="D167"/>
  <c r="D188" s="1"/>
  <c r="C167"/>
  <c r="E166"/>
  <c r="F166" s="1"/>
  <c r="E165"/>
  <c r="F165" s="1"/>
  <c r="E164"/>
  <c r="F164" s="1"/>
  <c r="E163"/>
  <c r="F163" s="1"/>
  <c r="E162"/>
  <c r="F162" s="1"/>
  <c r="E161"/>
  <c r="F161" s="1"/>
  <c r="E160"/>
  <c r="F160" s="1"/>
  <c r="E159"/>
  <c r="F159" s="1"/>
  <c r="E158"/>
  <c r="F158" s="1"/>
  <c r="E157"/>
  <c r="F157" s="1"/>
  <c r="E156"/>
  <c r="F156" s="1"/>
  <c r="E155"/>
  <c r="F155" s="1"/>
  <c r="E154"/>
  <c r="F154" s="1"/>
  <c r="E153"/>
  <c r="F153" s="1"/>
  <c r="E152"/>
  <c r="F152" s="1"/>
  <c r="E151"/>
  <c r="F151" s="1"/>
  <c r="E150"/>
  <c r="F150" s="1"/>
  <c r="E149"/>
  <c r="F149" s="1"/>
  <c r="E148"/>
  <c r="F148" s="1"/>
  <c r="E147"/>
  <c r="F147" s="1"/>
  <c r="E146"/>
  <c r="F146" s="1"/>
  <c r="E145"/>
  <c r="F145" s="1"/>
  <c r="E144"/>
  <c r="F144" s="1"/>
  <c r="E143"/>
  <c r="F143" s="1"/>
  <c r="E142"/>
  <c r="F142" s="1"/>
  <c r="E141"/>
  <c r="F141" s="1"/>
  <c r="E140"/>
  <c r="F140" s="1"/>
  <c r="E139"/>
  <c r="F139" s="1"/>
  <c r="E138"/>
  <c r="F138" s="1"/>
  <c r="E137"/>
  <c r="F137" s="1"/>
  <c r="E136"/>
  <c r="F136" s="1"/>
  <c r="E135"/>
  <c r="F135" s="1"/>
  <c r="E134"/>
  <c r="F134" s="1"/>
  <c r="E133"/>
  <c r="F133" s="1"/>
  <c r="E132"/>
  <c r="F132" s="1"/>
  <c r="E131"/>
  <c r="F131" s="1"/>
  <c r="E130"/>
  <c r="F130" s="1"/>
  <c r="E129"/>
  <c r="F129" s="1"/>
  <c r="E128"/>
  <c r="F128" s="1"/>
  <c r="E127"/>
  <c r="F127" s="1"/>
  <c r="E126"/>
  <c r="F126" s="1"/>
  <c r="E125"/>
  <c r="F125" s="1"/>
  <c r="E124"/>
  <c r="F124" s="1"/>
  <c r="F123"/>
  <c r="E122"/>
  <c r="F122" s="1"/>
  <c r="E121"/>
  <c r="F121" s="1"/>
  <c r="E120"/>
  <c r="F120" s="1"/>
  <c r="E119"/>
  <c r="F119" s="1"/>
  <c r="E118"/>
  <c r="F118" s="1"/>
  <c r="E117"/>
  <c r="F117" s="1"/>
  <c r="E116"/>
  <c r="F116" s="1"/>
  <c r="E115"/>
  <c r="F115" s="1"/>
  <c r="E114"/>
  <c r="F114" s="1"/>
  <c r="E113"/>
  <c r="F113" s="1"/>
  <c r="F111"/>
  <c r="F110"/>
  <c r="F109"/>
  <c r="E108"/>
  <c r="F108" s="1"/>
  <c r="E107"/>
  <c r="F107" s="1"/>
  <c r="E106"/>
  <c r="F106" s="1"/>
  <c r="E105"/>
  <c r="F105" s="1"/>
  <c r="E104"/>
  <c r="F104" s="1"/>
  <c r="E103"/>
  <c r="F103" s="1"/>
  <c r="E102"/>
  <c r="F102" s="1"/>
  <c r="E101"/>
  <c r="F101" s="1"/>
  <c r="E100"/>
  <c r="F100" s="1"/>
  <c r="E99"/>
  <c r="E98"/>
  <c r="F98" s="1"/>
  <c r="E97"/>
  <c r="F97" s="1"/>
  <c r="E96"/>
  <c r="F96" s="1"/>
  <c r="E95"/>
  <c r="F95" s="1"/>
  <c r="E94"/>
  <c r="F94" s="1"/>
  <c r="E93"/>
  <c r="F93" s="1"/>
  <c r="E92"/>
  <c r="F92" s="1"/>
  <c r="D91"/>
  <c r="C91"/>
  <c r="E90"/>
  <c r="F90" s="1"/>
  <c r="E89"/>
  <c r="F89" s="1"/>
  <c r="E88"/>
  <c r="D81"/>
  <c r="C81"/>
  <c r="E80"/>
  <c r="F80" s="1"/>
  <c r="E79"/>
  <c r="F79" s="1"/>
  <c r="E78"/>
  <c r="F78" s="1"/>
  <c r="E77"/>
  <c r="F77" s="1"/>
  <c r="E76"/>
  <c r="C74"/>
  <c r="E73"/>
  <c r="F73" s="1"/>
  <c r="E72"/>
  <c r="F72" s="1"/>
  <c r="E71"/>
  <c r="F71" s="1"/>
  <c r="E70"/>
  <c r="F70" s="1"/>
  <c r="E69"/>
  <c r="F69" s="1"/>
  <c r="E68"/>
  <c r="F68" s="1"/>
  <c r="E67"/>
  <c r="F67" s="1"/>
  <c r="E66"/>
  <c r="F66" s="1"/>
  <c r="E65"/>
  <c r="F65" s="1"/>
  <c r="E64"/>
  <c r="F64" s="1"/>
  <c r="E63"/>
  <c r="F63" s="1"/>
  <c r="E62"/>
  <c r="F62" s="1"/>
  <c r="E61"/>
  <c r="F61" s="1"/>
  <c r="E60"/>
  <c r="F60" s="1"/>
  <c r="E59"/>
  <c r="F59" s="1"/>
  <c r="E58"/>
  <c r="F58" s="1"/>
  <c r="E57"/>
  <c r="F57" s="1"/>
  <c r="E56"/>
  <c r="F56" s="1"/>
  <c r="E55"/>
  <c r="F55" s="1"/>
  <c r="E54"/>
  <c r="F54" s="1"/>
  <c r="E53"/>
  <c r="F53" s="1"/>
  <c r="E52"/>
  <c r="F52" s="1"/>
  <c r="E51"/>
  <c r="F51" s="1"/>
  <c r="E50"/>
  <c r="F50" s="1"/>
  <c r="E49"/>
  <c r="F49" s="1"/>
  <c r="E48"/>
  <c r="F48" s="1"/>
  <c r="E47"/>
  <c r="F47" s="1"/>
  <c r="E46"/>
  <c r="F46" s="1"/>
  <c r="E45"/>
  <c r="F45" s="1"/>
  <c r="E44"/>
  <c r="F44" s="1"/>
  <c r="E43"/>
  <c r="F43" s="1"/>
  <c r="E42"/>
  <c r="F42" s="1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 s="1"/>
  <c r="E30"/>
  <c r="F30" s="1"/>
  <c r="E29"/>
  <c r="F29" s="1"/>
  <c r="E28"/>
  <c r="F28" s="1"/>
  <c r="E27"/>
  <c r="F27" s="1"/>
  <c r="E26"/>
  <c r="F26" s="1"/>
  <c r="E25"/>
  <c r="F25" s="1"/>
  <c r="E24"/>
  <c r="F24" s="1"/>
  <c r="E23"/>
  <c r="F23" s="1"/>
  <c r="F22"/>
  <c r="E21"/>
  <c r="E20"/>
  <c r="F20" s="1"/>
  <c r="F18"/>
  <c r="F17"/>
  <c r="F16"/>
  <c r="E15"/>
  <c r="F15" s="1"/>
  <c r="E14"/>
  <c r="F14" s="1"/>
  <c r="E13"/>
  <c r="F13" s="1"/>
  <c r="E12"/>
  <c r="F12" s="1"/>
  <c r="E11"/>
  <c r="F11" s="1"/>
  <c r="E10"/>
  <c r="F10" s="1"/>
  <c r="E9"/>
  <c r="F9" s="1"/>
  <c r="E8"/>
  <c r="F8" s="1"/>
  <c r="E7"/>
  <c r="F7" s="1"/>
  <c r="E6"/>
  <c r="F6" s="1"/>
  <c r="E5"/>
  <c r="D82" l="1"/>
  <c r="E91"/>
  <c r="C82"/>
  <c r="E176"/>
  <c r="E167"/>
  <c r="E185"/>
  <c r="E74"/>
  <c r="E81"/>
  <c r="C188"/>
  <c r="C190" s="1"/>
  <c r="F5"/>
  <c r="F74" s="1"/>
  <c r="F76"/>
  <c r="F81" s="1"/>
  <c r="F88"/>
  <c r="F91" s="1"/>
  <c r="F99"/>
  <c r="F167" s="1"/>
  <c r="D190"/>
  <c r="E188"/>
  <c r="F188" s="1"/>
  <c r="F173"/>
  <c r="F176" s="1"/>
  <c r="F180"/>
  <c r="F185" s="1"/>
  <c r="E82" l="1"/>
  <c r="F82"/>
</calcChain>
</file>

<file path=xl/sharedStrings.xml><?xml version="1.0" encoding="utf-8"?>
<sst xmlns="http://schemas.openxmlformats.org/spreadsheetml/2006/main" count="343" uniqueCount="192">
  <si>
    <t>CONSOLIDATED FINANCIAL STATEMENT</t>
  </si>
  <si>
    <t>SUMMARY</t>
  </si>
  <si>
    <t>REVENUE</t>
  </si>
  <si>
    <t>Opening Balance</t>
  </si>
  <si>
    <t>Statutory Allocation from Federation Account</t>
  </si>
  <si>
    <t>Value Added Tax</t>
  </si>
  <si>
    <t>Internally Generated Revenue</t>
  </si>
  <si>
    <t>Privatisation</t>
  </si>
  <si>
    <t>Proceeds from Sales of Fertilizer</t>
  </si>
  <si>
    <t>Sales of Tractors</t>
  </si>
  <si>
    <t>i</t>
  </si>
  <si>
    <t>ii</t>
  </si>
  <si>
    <t>iii</t>
  </si>
  <si>
    <t>Internal Loans</t>
  </si>
  <si>
    <t>iv</t>
  </si>
  <si>
    <t>v</t>
  </si>
  <si>
    <t>vi</t>
  </si>
  <si>
    <t>vii</t>
  </si>
  <si>
    <t>Leventis Foundation</t>
  </si>
  <si>
    <t xml:space="preserve">External Loans </t>
  </si>
  <si>
    <t>World Bank Capacity Building Project</t>
  </si>
  <si>
    <t>viii</t>
  </si>
  <si>
    <t>ix</t>
  </si>
  <si>
    <t>KADRAMP (World Bank)</t>
  </si>
  <si>
    <t>x</t>
  </si>
  <si>
    <t>xi</t>
  </si>
  <si>
    <t>xii</t>
  </si>
  <si>
    <t>xiii</t>
  </si>
  <si>
    <t>xiv</t>
  </si>
  <si>
    <t>xv</t>
  </si>
  <si>
    <t>African Development Funds</t>
  </si>
  <si>
    <t>xvi</t>
  </si>
  <si>
    <t>External Grants</t>
  </si>
  <si>
    <t>UNDP/UNICEF Assistance Programme</t>
  </si>
  <si>
    <t>Millennium Village Grant</t>
  </si>
  <si>
    <t>Tuberculosis &amp; Leprosy Control</t>
  </si>
  <si>
    <t>Internal Grants</t>
  </si>
  <si>
    <t>FG UBE Intervention Fund (JSS/Primary Education) 2009</t>
  </si>
  <si>
    <t>Education Trust Fund (SICHT Makarfi)</t>
  </si>
  <si>
    <t>Education Trust Fund (Primary)</t>
  </si>
  <si>
    <t>National Programme for Food Security (Federal)</t>
  </si>
  <si>
    <t>National Programme for Food Security (Local Government)</t>
  </si>
  <si>
    <t>Kaduna State Eye Care Programme</t>
  </si>
  <si>
    <t>Federal Government MDGs Projects 2008</t>
  </si>
  <si>
    <t>Federal Government MDGs Projects 2009</t>
  </si>
  <si>
    <t>xvii</t>
  </si>
  <si>
    <t>xviii</t>
  </si>
  <si>
    <t>Total</t>
  </si>
  <si>
    <t>EXPENDITURE</t>
  </si>
  <si>
    <t>Consolidated Revenue Fund Charges</t>
  </si>
  <si>
    <t>Personnel Cost</t>
  </si>
  <si>
    <t>Overhead Cost</t>
  </si>
  <si>
    <t>Public Debt Charges (Repayment)</t>
  </si>
  <si>
    <t>10% to Local Government Joint Council</t>
  </si>
  <si>
    <t>TOTAL EXPENDITURE</t>
  </si>
  <si>
    <t>Less Allocation for Capital Projects</t>
  </si>
  <si>
    <t>Surplus/Deficit</t>
  </si>
  <si>
    <t>A)  RECURRENT ACCOUNT</t>
  </si>
  <si>
    <t>Opening Balance Acount Consolidated for the Year</t>
  </si>
  <si>
    <t>Add Internally Generated Revenue for the year</t>
  </si>
  <si>
    <t>Add Statutory Revenue from Federation Account</t>
  </si>
  <si>
    <t>TOTAL RECURRENT REVENUE</t>
  </si>
  <si>
    <t>Less: Transfer to Capital Development Fund</t>
  </si>
  <si>
    <t>Less: Public Debt Charges (Repayments)</t>
  </si>
  <si>
    <t>Less: Recurrent Expenditure (Personnel and Overhead Costs)</t>
  </si>
  <si>
    <t>Less: Statutory Appropriation to Local Governments</t>
  </si>
  <si>
    <t>Less: Consolidated Revenue Fund Charges</t>
  </si>
  <si>
    <t>RECURRENT BUDGET SURPLUS</t>
  </si>
  <si>
    <t>B)  CAPITAL ACCOUNT</t>
  </si>
  <si>
    <t xml:space="preserve">Opening Balance  </t>
  </si>
  <si>
    <t>Transfer from Recurrent Budget Surplus</t>
  </si>
  <si>
    <t>Privatization</t>
  </si>
  <si>
    <t>External Loans</t>
  </si>
  <si>
    <t>KADRAMP (WB)</t>
  </si>
  <si>
    <t>National Urban Water Sector Reform Project</t>
  </si>
  <si>
    <t>UNDCC (High Court of Justice)</t>
  </si>
  <si>
    <t>Onchocerciasis Control</t>
  </si>
  <si>
    <t>Kaduna State Eye-care Programme</t>
  </si>
  <si>
    <t xml:space="preserve">TOTAL  </t>
  </si>
  <si>
    <t>FINANCIAL STATEMENT</t>
  </si>
  <si>
    <t>RECURRENT ACCOUNT</t>
  </si>
  <si>
    <t>State Internal Revenue</t>
  </si>
  <si>
    <t>Statutory Revenue from Federation Account</t>
  </si>
  <si>
    <t>Less Amount to be transferred to Cap. Dev. Fund</t>
  </si>
  <si>
    <t>NET RECURRENT REVENUE</t>
  </si>
  <si>
    <t>Public Debt Charges Repayment</t>
  </si>
  <si>
    <t>Estimated Receipts</t>
  </si>
  <si>
    <t>Estimated Expenditure</t>
  </si>
  <si>
    <t>EXPLANATORY NOTES</t>
  </si>
  <si>
    <t>Rural Feeder Roads</t>
  </si>
  <si>
    <t>Breakdown of Local Governments Counterpart Fund</t>
  </si>
  <si>
    <t>Tarring of Rural Feeder Roads</t>
  </si>
  <si>
    <t xml:space="preserve">2008 Rural Electrification </t>
  </si>
  <si>
    <t xml:space="preserve">2009 Rural Electrification </t>
  </si>
  <si>
    <t xml:space="preserve">2010 Rural Electrification </t>
  </si>
  <si>
    <t>TOTAL</t>
  </si>
  <si>
    <t>CBN loan for Purchase of Tractors</t>
  </si>
  <si>
    <t>xix</t>
  </si>
  <si>
    <t>xx</t>
  </si>
  <si>
    <t>Loan for Digitilization of KSMC</t>
  </si>
  <si>
    <t>Infrastructure, survey and demarcation for layouts</t>
  </si>
  <si>
    <t>Exchange Rate: N160 to $1</t>
  </si>
  <si>
    <t>FG UBE Intervention Fund (JSS/Primary Education) 2010</t>
  </si>
  <si>
    <t>FG UBE Intervention Fund (JSS/Primary Education) 2011</t>
  </si>
  <si>
    <t>FG UBE Intervention Fund (JSS/Primary Education) 2012</t>
  </si>
  <si>
    <t>xxi</t>
  </si>
  <si>
    <t>xxii</t>
  </si>
  <si>
    <t>Tertiary Education Trust Fund (COE G/Waya)</t>
  </si>
  <si>
    <t>xxiii</t>
  </si>
  <si>
    <t xml:space="preserve">  </t>
  </si>
  <si>
    <t>Federal Government MDGs Projects 2011</t>
  </si>
  <si>
    <t>Development levy by land allotties</t>
  </si>
  <si>
    <t>xxiv</t>
  </si>
  <si>
    <t>Federal Government contribution for Roads maintenance</t>
  </si>
  <si>
    <t>Federal Government MDGs Projects 2007</t>
  </si>
  <si>
    <t>xxv</t>
  </si>
  <si>
    <t>xxvi</t>
  </si>
  <si>
    <t>Health (Free Medical Care) ONGOING</t>
  </si>
  <si>
    <t>Health (Free Medical Care) 2011</t>
  </si>
  <si>
    <t>Comm. Based Agric. &amp; Rural Devt. Programme</t>
  </si>
  <si>
    <t>Zaria Water Expansion Project(IDB)</t>
  </si>
  <si>
    <t>FADAMA III Project(IDA)</t>
  </si>
  <si>
    <t>National Urban Water Supply Reform Project (IDA)</t>
  </si>
  <si>
    <t>Lead States Commercial  Agriculture Dev. Project(IDA)</t>
  </si>
  <si>
    <t>Community Based Agricultural &amp; Rural Dev.Project(ADB)</t>
  </si>
  <si>
    <t>EXIM Bank of China Loan for Digitilization of KSMC</t>
  </si>
  <si>
    <t>Tuberculosis &amp; Leprosy Control(Netherlands lep. contrl)</t>
  </si>
  <si>
    <t>UNNDC (High Court of Justice)</t>
  </si>
  <si>
    <t>FG UBE Intervention Fund 2013</t>
  </si>
  <si>
    <t>Community Based Relief Project,Kajuru(LGA contribution)</t>
  </si>
  <si>
    <t>Fadama III Project(Community contribution)</t>
  </si>
  <si>
    <t>Communty Based Agric.&amp;Rural Devt.(LGAs contribution)</t>
  </si>
  <si>
    <t>FGN 2012 MDGs Projects</t>
  </si>
  <si>
    <t>xxvii</t>
  </si>
  <si>
    <t>xxviii</t>
  </si>
  <si>
    <t>xxix</t>
  </si>
  <si>
    <t>xxx</t>
  </si>
  <si>
    <t>HIV/AIDS Control Project(KADSACA)</t>
  </si>
  <si>
    <t>Community Based Relief Project,Kajuru(Sight Savers)</t>
  </si>
  <si>
    <t>Community Based Relief Project,Jama'a(Netherlands Lep. Relief)</t>
  </si>
  <si>
    <t>Social Inclusion Project,Kajuru(Sight Savers)</t>
  </si>
  <si>
    <t>EXIM Bank of China Loan (Digitilization of KSMC)</t>
  </si>
  <si>
    <t>Community-Based Agriculture &amp; Rural Devt.(ADB)</t>
  </si>
  <si>
    <t>LGAs Counterpart Funds to Joint Projects(Rural Roads)</t>
  </si>
  <si>
    <t>LGAs Counterpart Funds for Joint Projects(Rural Roads)</t>
  </si>
  <si>
    <t>Onchocerciasis Control(NGDO with WHO)</t>
  </si>
  <si>
    <t>Lead States Commercial Agriculture Dev. Project(IDA)</t>
  </si>
  <si>
    <t>Education Trust Fund(Headquarters)</t>
  </si>
  <si>
    <t>Zaria Water Expansion Project (AfDB)</t>
  </si>
  <si>
    <t>Millennium Village Grant (UNDP)</t>
  </si>
  <si>
    <t>Community Based Relief Project, Kajuru (Sight Savers)</t>
  </si>
  <si>
    <t>Community Based Relief Project, Jama'a (Netherland Lep. relief)</t>
  </si>
  <si>
    <t>Social Inclusion Project, Kajuru (Sight Savers)</t>
  </si>
  <si>
    <t>Community Based Relief Project,Jama'a(LGA contribution)</t>
  </si>
  <si>
    <t>xxxi</t>
  </si>
  <si>
    <t>2013 MDGs Project (FGN)</t>
  </si>
  <si>
    <t>Fadama III Project (Community Contribution)</t>
  </si>
  <si>
    <t>Community Based Relief Project, Jama'a (LGA Contribution)</t>
  </si>
  <si>
    <t>Social Inclusion Project, Kajuru (LGA Contribution)</t>
  </si>
  <si>
    <t>Community Based Agricultural &amp; Rural Dev.Project (LGA Contribtuion)</t>
  </si>
  <si>
    <t>Lead States Commercial Agric (Community Contribution)</t>
  </si>
  <si>
    <t>2013 MDGs Project (12 LGAs Contribution)</t>
  </si>
  <si>
    <t>Zaria Water Expansion Project (IDB)</t>
  </si>
  <si>
    <t>2012 MDGs Projects (8 LGAs Contribution)</t>
  </si>
  <si>
    <t>xxxii</t>
  </si>
  <si>
    <t>Tertiary Education Trust Fund (KASU)</t>
  </si>
  <si>
    <t>Tertiary Education Trust Fund (COE)</t>
  </si>
  <si>
    <t>Contribution by 4 LGAs for Refuse Evacuation</t>
  </si>
  <si>
    <t>Education Trust Fund (MOE. HQ,)</t>
  </si>
  <si>
    <t>NOTE:</t>
  </si>
  <si>
    <t>Social Inclusion Project, Kauru(LGA contribution)</t>
  </si>
  <si>
    <t>Community Based Relief Project, Kauru (LGA Contribution)</t>
  </si>
  <si>
    <t>HIV/AIDS Control Project (KADSACA)</t>
  </si>
  <si>
    <t>Agric Service and training Centres (CBN/Sterling Bank)</t>
  </si>
  <si>
    <t>Leads State Commercial Agric.(Community contribution)</t>
  </si>
  <si>
    <t xml:space="preserve">LGAs Counterpart Fund for Purchase of Fertilizer                        </t>
  </si>
  <si>
    <t xml:space="preserve">LGAs Counterpart for Growth Enhancement Prog.(Fertiliser)   </t>
  </si>
  <si>
    <t>Commercial Agricultural Credit Scheme (Unity Bank)</t>
  </si>
  <si>
    <t>APPROVED REVISED ESTIMATES 2012</t>
  </si>
  <si>
    <t>DRAFT ESTIMATES 2013</t>
  </si>
  <si>
    <t>PROPOSED ESTIMATES 2014</t>
  </si>
  <si>
    <t>PROPOSED ESTIMATES 2015</t>
  </si>
  <si>
    <r>
      <t xml:space="preserve">Total Budget                                      -                   </t>
    </r>
    <r>
      <rPr>
        <b/>
        <u/>
        <sz val="9"/>
        <color theme="1"/>
        <rFont val="Calibri"/>
        <family val="2"/>
        <scheme val="minor"/>
      </rPr>
      <t>N3,372,000,000.00</t>
    </r>
  </si>
  <si>
    <t xml:space="preserve"> </t>
  </si>
  <si>
    <t xml:space="preserve"> RECURRENT EXPENDITURE</t>
  </si>
  <si>
    <t>TOTAL RECURRENT EXPENDITURE</t>
  </si>
  <si>
    <r>
      <t xml:space="preserve">Capital Estimates                                  -               </t>
    </r>
    <r>
      <rPr>
        <u/>
        <sz val="9"/>
        <color theme="1"/>
        <rFont val="Calibri"/>
        <family val="2"/>
        <scheme val="minor"/>
      </rPr>
      <t>N2,360,400,000.00</t>
    </r>
  </si>
  <si>
    <t>Recurrent Budget                                                 N1,011,600,000.00</t>
  </si>
  <si>
    <t xml:space="preserve"> .In 2013 N3,372,000,000.00 is anticipated from Federation Accounts as SURE-P funds and has been broken down as follows: </t>
  </si>
  <si>
    <t xml:space="preserve">KADUNA STATE APPROVED ESTIMATES, YEAR 2013 </t>
  </si>
  <si>
    <t>KADUNA STATE APPROVED ESTIMATES, YEAR 2013</t>
  </si>
  <si>
    <t>Borrowing and any other Revenue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</si>
</sst>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165" fontId="3" fillId="0" borderId="4" xfId="1" applyNumberFormat="1" applyFont="1" applyBorder="1"/>
    <xf numFmtId="0" fontId="3" fillId="0" borderId="4" xfId="0" applyFont="1" applyBorder="1"/>
    <xf numFmtId="166" fontId="3" fillId="0" borderId="4" xfId="1" applyNumberFormat="1" applyFont="1" applyBorder="1"/>
    <xf numFmtId="0" fontId="3" fillId="0" borderId="4" xfId="0" applyFont="1" applyBorder="1" applyAlignment="1">
      <alignment horizontal="center"/>
    </xf>
    <xf numFmtId="0" fontId="4" fillId="0" borderId="4" xfId="0" applyFont="1" applyBorder="1"/>
    <xf numFmtId="0" fontId="3" fillId="0" borderId="0" xfId="0" applyFont="1"/>
    <xf numFmtId="0" fontId="2" fillId="0" borderId="4" xfId="0" applyFont="1" applyBorder="1"/>
    <xf numFmtId="165" fontId="2" fillId="0" borderId="4" xfId="1" applyNumberFormat="1" applyFont="1" applyBorder="1"/>
    <xf numFmtId="0" fontId="3" fillId="0" borderId="0" xfId="0" applyFont="1" applyBorder="1"/>
    <xf numFmtId="43" fontId="3" fillId="0" borderId="4" xfId="1" applyFont="1" applyBorder="1"/>
    <xf numFmtId="43" fontId="3" fillId="0" borderId="0" xfId="1" applyFont="1"/>
    <xf numFmtId="41" fontId="3" fillId="0" borderId="4" xfId="1" applyNumberFormat="1" applyFont="1" applyBorder="1"/>
    <xf numFmtId="41" fontId="2" fillId="0" borderId="4" xfId="1" applyNumberFormat="1" applyFont="1" applyBorder="1"/>
    <xf numFmtId="166" fontId="2" fillId="0" borderId="4" xfId="1" applyNumberFormat="1" applyFont="1" applyBorder="1"/>
    <xf numFmtId="0" fontId="2" fillId="0" borderId="0" xfId="0" applyFont="1"/>
    <xf numFmtId="43" fontId="2" fillId="0" borderId="4" xfId="1" applyNumberFormat="1" applyFont="1" applyBorder="1"/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5" fillId="0" borderId="0" xfId="0" applyFont="1"/>
    <xf numFmtId="166" fontId="2" fillId="0" borderId="0" xfId="1" applyNumberFormat="1" applyFont="1"/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43" fontId="2" fillId="0" borderId="0" xfId="1" applyFont="1"/>
    <xf numFmtId="41" fontId="3" fillId="0" borderId="4" xfId="2" applyFont="1" applyBorder="1"/>
    <xf numFmtId="0" fontId="2" fillId="0" borderId="0" xfId="0" applyFont="1" applyBorder="1" applyAlignment="1">
      <alignment horizontal="center"/>
    </xf>
    <xf numFmtId="43" fontId="3" fillId="0" borderId="0" xfId="1" applyFont="1" applyAlignment="1">
      <alignment horizontal="left" wrapText="1"/>
    </xf>
    <xf numFmtId="0" fontId="3" fillId="0" borderId="0" xfId="0" applyFont="1" applyAlignment="1">
      <alignment horizontal="left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8"/>
  <sheetViews>
    <sheetView tabSelected="1" workbookViewId="0">
      <selection activeCell="I197" sqref="I197"/>
    </sheetView>
  </sheetViews>
  <sheetFormatPr defaultRowHeight="12"/>
  <cols>
    <col min="1" max="1" width="9.140625" style="8"/>
    <col min="2" max="2" width="52.5703125" style="8" customWidth="1"/>
    <col min="3" max="3" width="18.42578125" style="8" customWidth="1"/>
    <col min="4" max="4" width="16.28515625" style="8" customWidth="1"/>
    <col min="5" max="6" width="17.42578125" style="8" customWidth="1"/>
    <col min="7" max="7" width="19.42578125" style="13" customWidth="1"/>
    <col min="8" max="16384" width="9.140625" style="8"/>
  </cols>
  <sheetData>
    <row r="1" spans="1:6">
      <c r="A1" s="31" t="s">
        <v>189</v>
      </c>
      <c r="B1" s="31"/>
      <c r="C1" s="31"/>
      <c r="D1" s="31"/>
      <c r="E1" s="31"/>
      <c r="F1" s="31"/>
    </row>
    <row r="2" spans="1:6">
      <c r="A2" s="31" t="s">
        <v>0</v>
      </c>
      <c r="B2" s="31"/>
      <c r="C2" s="31"/>
      <c r="D2" s="31"/>
      <c r="E2" s="31"/>
      <c r="F2" s="31"/>
    </row>
    <row r="3" spans="1:6">
      <c r="A3" s="31" t="s">
        <v>1</v>
      </c>
      <c r="B3" s="31"/>
      <c r="C3" s="31"/>
      <c r="D3" s="31"/>
      <c r="E3" s="31"/>
      <c r="F3" s="31"/>
    </row>
    <row r="4" spans="1:6" ht="24">
      <c r="A4" s="26"/>
      <c r="B4" s="27" t="s">
        <v>2</v>
      </c>
      <c r="C4" s="24" t="s">
        <v>178</v>
      </c>
      <c r="D4" s="24" t="s">
        <v>179</v>
      </c>
      <c r="E4" s="25" t="s">
        <v>180</v>
      </c>
      <c r="F4" s="25" t="s">
        <v>181</v>
      </c>
    </row>
    <row r="5" spans="1:6">
      <c r="A5" s="1">
        <v>1</v>
      </c>
      <c r="B5" s="2" t="s">
        <v>3</v>
      </c>
      <c r="C5" s="14">
        <v>38000000000</v>
      </c>
      <c r="D5" s="14">
        <v>6000000000</v>
      </c>
      <c r="E5" s="14">
        <f>D5*105%</f>
        <v>6300000000</v>
      </c>
      <c r="F5" s="14">
        <f>E5*105%</f>
        <v>6615000000</v>
      </c>
    </row>
    <row r="6" spans="1:6">
      <c r="A6" s="6">
        <v>2</v>
      </c>
      <c r="B6" s="4" t="s">
        <v>4</v>
      </c>
      <c r="C6" s="14">
        <v>48560797226</v>
      </c>
      <c r="D6" s="14">
        <v>68372000000</v>
      </c>
      <c r="E6" s="14">
        <f t="shared" ref="E6:F67" si="0">D6*105%</f>
        <v>71790600000</v>
      </c>
      <c r="F6" s="14">
        <f t="shared" si="0"/>
        <v>75380130000</v>
      </c>
    </row>
    <row r="7" spans="1:6">
      <c r="A7" s="1">
        <v>3</v>
      </c>
      <c r="B7" s="4" t="s">
        <v>5</v>
      </c>
      <c r="C7" s="14">
        <v>8000000000</v>
      </c>
      <c r="D7" s="14">
        <v>11000000000</v>
      </c>
      <c r="E7" s="14">
        <f t="shared" si="0"/>
        <v>11550000000</v>
      </c>
      <c r="F7" s="14">
        <f t="shared" si="0"/>
        <v>12127500000</v>
      </c>
    </row>
    <row r="8" spans="1:6">
      <c r="A8" s="6">
        <v>4</v>
      </c>
      <c r="B8" s="4" t="s">
        <v>6</v>
      </c>
      <c r="C8" s="14">
        <v>35551374730</v>
      </c>
      <c r="D8" s="14">
        <v>29121496738</v>
      </c>
      <c r="E8" s="14">
        <f t="shared" si="0"/>
        <v>30577571574.900002</v>
      </c>
      <c r="F8" s="14">
        <f t="shared" si="0"/>
        <v>32106450153.645004</v>
      </c>
    </row>
    <row r="9" spans="1:6">
      <c r="A9" s="1">
        <v>5</v>
      </c>
      <c r="B9" s="4" t="s">
        <v>7</v>
      </c>
      <c r="C9" s="14">
        <v>500000000</v>
      </c>
      <c r="D9" s="14"/>
      <c r="E9" s="14">
        <f t="shared" si="0"/>
        <v>0</v>
      </c>
      <c r="F9" s="14">
        <f t="shared" si="0"/>
        <v>0</v>
      </c>
    </row>
    <row r="10" spans="1:6">
      <c r="A10" s="6">
        <v>6</v>
      </c>
      <c r="B10" s="4" t="s">
        <v>8</v>
      </c>
      <c r="C10" s="30">
        <v>838436500</v>
      </c>
      <c r="D10" s="14">
        <v>730000000</v>
      </c>
      <c r="E10" s="14">
        <f t="shared" si="0"/>
        <v>766500000</v>
      </c>
      <c r="F10" s="14">
        <f t="shared" si="0"/>
        <v>804825000</v>
      </c>
    </row>
    <row r="11" spans="1:6">
      <c r="A11" s="6">
        <v>7</v>
      </c>
      <c r="B11" s="4" t="s">
        <v>9</v>
      </c>
      <c r="C11" s="3">
        <v>5000000</v>
      </c>
      <c r="D11" s="14"/>
      <c r="E11" s="14">
        <f t="shared" si="0"/>
        <v>0</v>
      </c>
      <c r="F11" s="14">
        <f t="shared" si="0"/>
        <v>0</v>
      </c>
    </row>
    <row r="12" spans="1:6">
      <c r="A12" s="1">
        <v>8</v>
      </c>
      <c r="B12" s="4" t="s">
        <v>100</v>
      </c>
      <c r="C12" s="14">
        <v>300000000</v>
      </c>
      <c r="D12" s="14">
        <v>500000000</v>
      </c>
      <c r="E12" s="14">
        <f t="shared" si="0"/>
        <v>525000000</v>
      </c>
      <c r="F12" s="14">
        <f t="shared" si="0"/>
        <v>551250000</v>
      </c>
    </row>
    <row r="13" spans="1:6">
      <c r="A13" s="1">
        <v>9</v>
      </c>
      <c r="B13" s="4" t="s">
        <v>111</v>
      </c>
      <c r="C13" s="14">
        <v>2000000000</v>
      </c>
      <c r="D13" s="14">
        <v>2487000000</v>
      </c>
      <c r="E13" s="14">
        <f t="shared" si="0"/>
        <v>2611350000</v>
      </c>
      <c r="F13" s="14">
        <f t="shared" si="0"/>
        <v>2741917500</v>
      </c>
    </row>
    <row r="14" spans="1:6">
      <c r="A14" s="6">
        <v>10</v>
      </c>
      <c r="B14" s="7" t="s">
        <v>13</v>
      </c>
      <c r="C14" s="12"/>
      <c r="D14" s="14"/>
      <c r="E14" s="14">
        <f t="shared" si="0"/>
        <v>0</v>
      </c>
      <c r="F14" s="14">
        <f t="shared" si="0"/>
        <v>0</v>
      </c>
    </row>
    <row r="15" spans="1:6">
      <c r="A15" s="6" t="s">
        <v>10</v>
      </c>
      <c r="B15" s="4" t="s">
        <v>96</v>
      </c>
      <c r="C15" s="3">
        <v>1000000000</v>
      </c>
      <c r="D15" s="14"/>
      <c r="E15" s="14">
        <f t="shared" si="0"/>
        <v>0</v>
      </c>
      <c r="F15" s="14">
        <f t="shared" si="0"/>
        <v>0</v>
      </c>
    </row>
    <row r="16" spans="1:6">
      <c r="A16" s="6" t="s">
        <v>11</v>
      </c>
      <c r="B16" s="4" t="s">
        <v>99</v>
      </c>
      <c r="C16" s="3">
        <v>827000000</v>
      </c>
      <c r="D16" s="14">
        <v>5519000000</v>
      </c>
      <c r="E16" s="14">
        <v>0</v>
      </c>
      <c r="F16" s="14">
        <f t="shared" si="0"/>
        <v>0</v>
      </c>
    </row>
    <row r="17" spans="1:6">
      <c r="A17" s="6" t="s">
        <v>12</v>
      </c>
      <c r="B17" s="4" t="s">
        <v>173</v>
      </c>
      <c r="C17" s="3"/>
      <c r="D17" s="14">
        <v>2500000000</v>
      </c>
      <c r="E17" s="14">
        <v>0</v>
      </c>
      <c r="F17" s="14">
        <f t="shared" si="0"/>
        <v>0</v>
      </c>
    </row>
    <row r="18" spans="1:6">
      <c r="A18" s="6" t="s">
        <v>14</v>
      </c>
      <c r="B18" s="4" t="s">
        <v>191</v>
      </c>
      <c r="C18" s="3"/>
      <c r="D18" s="14">
        <v>25557828322</v>
      </c>
      <c r="E18" s="14">
        <v>0</v>
      </c>
      <c r="F18" s="14">
        <f t="shared" si="0"/>
        <v>0</v>
      </c>
    </row>
    <row r="19" spans="1:6">
      <c r="A19" s="6" t="s">
        <v>15</v>
      </c>
      <c r="B19" s="4" t="s">
        <v>177</v>
      </c>
      <c r="C19" s="3"/>
      <c r="D19" s="14">
        <v>1000000000</v>
      </c>
      <c r="E19" s="14"/>
      <c r="F19" s="14"/>
    </row>
    <row r="20" spans="1:6">
      <c r="A20" s="6">
        <v>11</v>
      </c>
      <c r="B20" s="7" t="s">
        <v>19</v>
      </c>
      <c r="C20" s="12"/>
      <c r="D20" s="14"/>
      <c r="E20" s="14">
        <f t="shared" si="0"/>
        <v>0</v>
      </c>
      <c r="F20" s="14">
        <f t="shared" si="0"/>
        <v>0</v>
      </c>
    </row>
    <row r="21" spans="1:6">
      <c r="A21" s="6" t="s">
        <v>10</v>
      </c>
      <c r="B21" s="4" t="s">
        <v>172</v>
      </c>
      <c r="C21" s="14">
        <v>348750000</v>
      </c>
      <c r="D21" s="14">
        <v>635887635</v>
      </c>
      <c r="E21" s="14">
        <f t="shared" si="0"/>
        <v>667682016.75</v>
      </c>
      <c r="F21" s="14">
        <v>0</v>
      </c>
    </row>
    <row r="22" spans="1:6">
      <c r="A22" s="6" t="s">
        <v>11</v>
      </c>
      <c r="B22" s="4" t="s">
        <v>120</v>
      </c>
      <c r="C22" s="12"/>
      <c r="D22" s="14">
        <v>3499725000</v>
      </c>
      <c r="E22" s="14">
        <v>0</v>
      </c>
      <c r="F22" s="14">
        <f t="shared" si="0"/>
        <v>0</v>
      </c>
    </row>
    <row r="23" spans="1:6">
      <c r="A23" s="6" t="s">
        <v>12</v>
      </c>
      <c r="B23" s="4" t="s">
        <v>121</v>
      </c>
      <c r="C23" s="14">
        <v>45800000</v>
      </c>
      <c r="D23" s="14">
        <v>168041760</v>
      </c>
      <c r="E23" s="14">
        <f t="shared" si="0"/>
        <v>176443848</v>
      </c>
      <c r="F23" s="14">
        <f t="shared" si="0"/>
        <v>185266040.40000001</v>
      </c>
    </row>
    <row r="24" spans="1:6">
      <c r="A24" s="6" t="s">
        <v>14</v>
      </c>
      <c r="B24" s="4" t="s">
        <v>20</v>
      </c>
      <c r="C24" s="14">
        <v>250000000</v>
      </c>
      <c r="D24" s="14">
        <v>700000000</v>
      </c>
      <c r="E24" s="14">
        <f t="shared" si="0"/>
        <v>735000000</v>
      </c>
      <c r="F24" s="14">
        <f t="shared" si="0"/>
        <v>771750000</v>
      </c>
    </row>
    <row r="25" spans="1:6">
      <c r="A25" s="6" t="s">
        <v>15</v>
      </c>
      <c r="B25" s="4" t="s">
        <v>124</v>
      </c>
      <c r="C25" s="14">
        <v>10000000</v>
      </c>
      <c r="D25" s="14">
        <v>170000000</v>
      </c>
      <c r="E25" s="14">
        <f t="shared" si="0"/>
        <v>178500000</v>
      </c>
      <c r="F25" s="14">
        <f t="shared" si="0"/>
        <v>187425000</v>
      </c>
    </row>
    <row r="26" spans="1:6">
      <c r="A26" s="6" t="s">
        <v>16</v>
      </c>
      <c r="B26" s="4" t="s">
        <v>123</v>
      </c>
      <c r="C26" s="14">
        <v>180000000</v>
      </c>
      <c r="D26" s="14">
        <v>1258574560</v>
      </c>
      <c r="E26" s="14">
        <f t="shared" si="0"/>
        <v>1321503288</v>
      </c>
      <c r="F26" s="14">
        <f t="shared" si="0"/>
        <v>1387578452.4000001</v>
      </c>
    </row>
    <row r="27" spans="1:6">
      <c r="A27" s="6" t="s">
        <v>17</v>
      </c>
      <c r="B27" s="4" t="s">
        <v>23</v>
      </c>
      <c r="C27" s="14">
        <v>2300000000</v>
      </c>
      <c r="D27" s="14">
        <v>2700000000</v>
      </c>
      <c r="E27" s="14">
        <f t="shared" si="0"/>
        <v>2835000000</v>
      </c>
      <c r="F27" s="14">
        <f t="shared" si="0"/>
        <v>2976750000</v>
      </c>
    </row>
    <row r="28" spans="1:6">
      <c r="A28" s="6" t="s">
        <v>21</v>
      </c>
      <c r="B28" s="4" t="s">
        <v>122</v>
      </c>
      <c r="C28" s="14">
        <v>3240000000</v>
      </c>
      <c r="D28" s="14">
        <v>3500000000</v>
      </c>
      <c r="E28" s="14">
        <f t="shared" si="0"/>
        <v>3675000000</v>
      </c>
      <c r="F28" s="14">
        <f t="shared" si="0"/>
        <v>3858750000</v>
      </c>
    </row>
    <row r="29" spans="1:6">
      <c r="A29" s="6" t="s">
        <v>22</v>
      </c>
      <c r="B29" s="4" t="s">
        <v>148</v>
      </c>
      <c r="C29" s="14"/>
      <c r="D29" s="14">
        <v>4536636000</v>
      </c>
      <c r="E29" s="14">
        <f t="shared" si="0"/>
        <v>4763467800</v>
      </c>
      <c r="F29" s="14">
        <f t="shared" si="0"/>
        <v>5001641190</v>
      </c>
    </row>
    <row r="30" spans="1:6">
      <c r="A30" s="6" t="s">
        <v>24</v>
      </c>
      <c r="B30" s="4" t="s">
        <v>30</v>
      </c>
      <c r="C30" s="14">
        <v>75000000</v>
      </c>
      <c r="D30" s="14">
        <v>0</v>
      </c>
      <c r="E30" s="14">
        <f t="shared" si="0"/>
        <v>0</v>
      </c>
      <c r="F30" s="14">
        <f t="shared" si="0"/>
        <v>0</v>
      </c>
    </row>
    <row r="31" spans="1:6">
      <c r="A31" s="6" t="s">
        <v>25</v>
      </c>
      <c r="B31" s="4" t="s">
        <v>125</v>
      </c>
      <c r="C31" s="14">
        <v>4542000000</v>
      </c>
      <c r="D31" s="14"/>
      <c r="E31" s="14">
        <f t="shared" si="0"/>
        <v>0</v>
      </c>
      <c r="F31" s="14">
        <f t="shared" si="0"/>
        <v>0</v>
      </c>
    </row>
    <row r="32" spans="1:6" ht="13.5" customHeight="1">
      <c r="A32" s="6">
        <v>12</v>
      </c>
      <c r="B32" s="7" t="s">
        <v>32</v>
      </c>
      <c r="C32" s="12"/>
      <c r="D32" s="14"/>
      <c r="E32" s="14">
        <f t="shared" si="0"/>
        <v>0</v>
      </c>
      <c r="F32" s="14">
        <f t="shared" si="0"/>
        <v>0</v>
      </c>
    </row>
    <row r="33" spans="1:6" ht="13.5" customHeight="1">
      <c r="A33" s="6" t="s">
        <v>10</v>
      </c>
      <c r="B33" s="4" t="s">
        <v>33</v>
      </c>
      <c r="C33" s="14">
        <v>300000000</v>
      </c>
      <c r="D33" s="14">
        <v>330000000</v>
      </c>
      <c r="E33" s="14">
        <f t="shared" si="0"/>
        <v>346500000</v>
      </c>
      <c r="F33" s="14">
        <f t="shared" si="0"/>
        <v>363825000</v>
      </c>
    </row>
    <row r="34" spans="1:6" ht="13.5" customHeight="1">
      <c r="A34" s="6" t="s">
        <v>11</v>
      </c>
      <c r="B34" s="4" t="s">
        <v>149</v>
      </c>
      <c r="C34" s="14">
        <v>180000000</v>
      </c>
      <c r="D34" s="14">
        <v>219664910</v>
      </c>
      <c r="E34" s="14">
        <f t="shared" si="0"/>
        <v>230648155.5</v>
      </c>
      <c r="F34" s="14">
        <f t="shared" si="0"/>
        <v>242180563.27500001</v>
      </c>
    </row>
    <row r="35" spans="1:6" ht="13.5" customHeight="1">
      <c r="A35" s="6" t="s">
        <v>12</v>
      </c>
      <c r="B35" s="4" t="s">
        <v>126</v>
      </c>
      <c r="C35" s="14">
        <v>45000000</v>
      </c>
      <c r="D35" s="14">
        <v>17000000</v>
      </c>
      <c r="E35" s="14">
        <f t="shared" si="0"/>
        <v>17850000</v>
      </c>
      <c r="F35" s="14">
        <f t="shared" si="0"/>
        <v>18742500</v>
      </c>
    </row>
    <row r="36" spans="1:6" ht="13.5" customHeight="1">
      <c r="A36" s="6" t="s">
        <v>14</v>
      </c>
      <c r="B36" s="4" t="s">
        <v>127</v>
      </c>
      <c r="C36" s="14">
        <v>35000000</v>
      </c>
      <c r="D36" s="14"/>
      <c r="E36" s="14">
        <f t="shared" si="0"/>
        <v>0</v>
      </c>
      <c r="F36" s="14">
        <f t="shared" si="0"/>
        <v>0</v>
      </c>
    </row>
    <row r="37" spans="1:6" ht="13.5" customHeight="1">
      <c r="A37" s="6" t="s">
        <v>15</v>
      </c>
      <c r="B37" s="4" t="s">
        <v>145</v>
      </c>
      <c r="C37" s="14">
        <v>5000000</v>
      </c>
      <c r="D37" s="14">
        <v>5000000</v>
      </c>
      <c r="E37" s="14">
        <f t="shared" si="0"/>
        <v>5250000</v>
      </c>
      <c r="F37" s="14">
        <f t="shared" si="0"/>
        <v>5512500</v>
      </c>
    </row>
    <row r="38" spans="1:6" ht="13.5" customHeight="1">
      <c r="A38" s="6" t="s">
        <v>16</v>
      </c>
      <c r="B38" s="4" t="s">
        <v>150</v>
      </c>
      <c r="C38" s="14"/>
      <c r="D38" s="14">
        <v>5250000</v>
      </c>
      <c r="E38" s="14">
        <f t="shared" si="0"/>
        <v>5512500</v>
      </c>
      <c r="F38" s="14">
        <f t="shared" si="0"/>
        <v>5788125</v>
      </c>
    </row>
    <row r="39" spans="1:6" ht="13.5" customHeight="1">
      <c r="A39" s="6" t="s">
        <v>17</v>
      </c>
      <c r="B39" s="4" t="s">
        <v>151</v>
      </c>
      <c r="C39" s="14"/>
      <c r="D39" s="14">
        <v>7200000</v>
      </c>
      <c r="E39" s="14">
        <f t="shared" si="0"/>
        <v>7560000</v>
      </c>
      <c r="F39" s="14">
        <f t="shared" si="0"/>
        <v>7938000</v>
      </c>
    </row>
    <row r="40" spans="1:6" ht="13.5" customHeight="1">
      <c r="A40" s="6" t="s">
        <v>21</v>
      </c>
      <c r="B40" s="4" t="s">
        <v>152</v>
      </c>
      <c r="C40" s="14"/>
      <c r="D40" s="14">
        <v>6300000</v>
      </c>
      <c r="E40" s="14">
        <f t="shared" si="0"/>
        <v>6615000</v>
      </c>
      <c r="F40" s="14">
        <f t="shared" si="0"/>
        <v>6945750</v>
      </c>
    </row>
    <row r="41" spans="1:6" ht="13.5" customHeight="1">
      <c r="A41" s="6">
        <v>13</v>
      </c>
      <c r="B41" s="7" t="s">
        <v>36</v>
      </c>
      <c r="C41" s="12"/>
      <c r="D41" s="14"/>
      <c r="E41" s="14">
        <f t="shared" si="0"/>
        <v>0</v>
      </c>
      <c r="F41" s="14">
        <f t="shared" si="0"/>
        <v>0</v>
      </c>
    </row>
    <row r="42" spans="1:6">
      <c r="A42" s="6" t="s">
        <v>10</v>
      </c>
      <c r="B42" s="4" t="s">
        <v>37</v>
      </c>
      <c r="C42" s="14">
        <v>169559520</v>
      </c>
      <c r="D42" s="14"/>
      <c r="E42" s="14">
        <f t="shared" si="0"/>
        <v>0</v>
      </c>
      <c r="F42" s="14">
        <f t="shared" si="0"/>
        <v>0</v>
      </c>
    </row>
    <row r="43" spans="1:6">
      <c r="A43" s="6" t="s">
        <v>11</v>
      </c>
      <c r="B43" s="4" t="s">
        <v>102</v>
      </c>
      <c r="C43" s="14">
        <v>554001680</v>
      </c>
      <c r="D43" s="14"/>
      <c r="E43" s="14">
        <f t="shared" si="0"/>
        <v>0</v>
      </c>
      <c r="F43" s="14">
        <f t="shared" si="0"/>
        <v>0</v>
      </c>
    </row>
    <row r="44" spans="1:6">
      <c r="A44" s="6" t="s">
        <v>12</v>
      </c>
      <c r="B44" s="4" t="s">
        <v>103</v>
      </c>
      <c r="C44" s="14">
        <v>469848086</v>
      </c>
      <c r="D44" s="14"/>
      <c r="E44" s="14">
        <f t="shared" si="0"/>
        <v>0</v>
      </c>
      <c r="F44" s="14">
        <f t="shared" si="0"/>
        <v>0</v>
      </c>
    </row>
    <row r="45" spans="1:6">
      <c r="A45" s="6" t="s">
        <v>14</v>
      </c>
      <c r="B45" s="4" t="s">
        <v>104</v>
      </c>
      <c r="C45" s="14">
        <v>469848087</v>
      </c>
      <c r="D45" s="14">
        <v>859466910</v>
      </c>
      <c r="E45" s="14">
        <f t="shared" si="0"/>
        <v>902440255.5</v>
      </c>
      <c r="F45" s="14">
        <f t="shared" si="0"/>
        <v>947562268.2750001</v>
      </c>
    </row>
    <row r="46" spans="1:6">
      <c r="A46" s="6" t="s">
        <v>15</v>
      </c>
      <c r="B46" s="4" t="s">
        <v>166</v>
      </c>
      <c r="C46" s="14">
        <v>202500000</v>
      </c>
      <c r="D46" s="14">
        <v>388670000</v>
      </c>
      <c r="E46" s="14">
        <f t="shared" si="0"/>
        <v>408103500</v>
      </c>
      <c r="F46" s="14">
        <f t="shared" si="0"/>
        <v>428508675</v>
      </c>
    </row>
    <row r="47" spans="1:6">
      <c r="A47" s="6" t="s">
        <v>16</v>
      </c>
      <c r="B47" s="4" t="s">
        <v>165</v>
      </c>
      <c r="C47" s="14">
        <v>535000000</v>
      </c>
      <c r="D47" s="14">
        <v>993000000</v>
      </c>
      <c r="E47" s="14">
        <f t="shared" si="0"/>
        <v>1042650000</v>
      </c>
      <c r="F47" s="14">
        <f t="shared" si="0"/>
        <v>1094782500</v>
      </c>
    </row>
    <row r="48" spans="1:6">
      <c r="A48" s="6" t="s">
        <v>17</v>
      </c>
      <c r="B48" s="4" t="s">
        <v>168</v>
      </c>
      <c r="C48" s="3">
        <v>498193250</v>
      </c>
      <c r="D48" s="14">
        <v>400000000</v>
      </c>
      <c r="E48" s="14">
        <f t="shared" si="0"/>
        <v>420000000</v>
      </c>
      <c r="F48" s="14">
        <f t="shared" si="0"/>
        <v>441000000</v>
      </c>
    </row>
    <row r="49" spans="1:6">
      <c r="A49" s="6" t="s">
        <v>21</v>
      </c>
      <c r="B49" s="4" t="s">
        <v>38</v>
      </c>
      <c r="C49" s="14">
        <v>30000000</v>
      </c>
      <c r="D49" s="14">
        <v>30000000</v>
      </c>
      <c r="E49" s="14">
        <f t="shared" si="0"/>
        <v>31500000</v>
      </c>
      <c r="F49" s="14">
        <f t="shared" si="0"/>
        <v>33075000</v>
      </c>
    </row>
    <row r="50" spans="1:6">
      <c r="A50" s="6" t="s">
        <v>22</v>
      </c>
      <c r="B50" s="4" t="s">
        <v>39</v>
      </c>
      <c r="C50" s="14">
        <v>1069498080</v>
      </c>
      <c r="D50" s="14">
        <v>544498080</v>
      </c>
      <c r="E50" s="14">
        <f t="shared" si="0"/>
        <v>571722984</v>
      </c>
      <c r="F50" s="14">
        <f t="shared" si="0"/>
        <v>600309133.20000005</v>
      </c>
    </row>
    <row r="51" spans="1:6">
      <c r="A51" s="6" t="s">
        <v>24</v>
      </c>
      <c r="B51" s="4" t="s">
        <v>176</v>
      </c>
      <c r="C51" s="3">
        <v>3246202745</v>
      </c>
      <c r="D51" s="14">
        <v>1000000000</v>
      </c>
      <c r="E51" s="14">
        <f t="shared" si="0"/>
        <v>1050000000</v>
      </c>
      <c r="F51" s="14">
        <f t="shared" si="0"/>
        <v>1102500000</v>
      </c>
    </row>
    <row r="52" spans="1:6">
      <c r="A52" s="6" t="s">
        <v>25</v>
      </c>
      <c r="B52" s="4" t="s">
        <v>167</v>
      </c>
      <c r="C52" s="14">
        <v>210000000</v>
      </c>
      <c r="D52" s="14">
        <v>120000000</v>
      </c>
      <c r="E52" s="14">
        <f t="shared" si="0"/>
        <v>126000000</v>
      </c>
      <c r="F52" s="14">
        <f t="shared" si="0"/>
        <v>132300000</v>
      </c>
    </row>
    <row r="53" spans="1:6">
      <c r="A53" s="6" t="s">
        <v>26</v>
      </c>
      <c r="B53" s="4" t="s">
        <v>144</v>
      </c>
      <c r="C53" s="14">
        <v>1739709155</v>
      </c>
      <c r="D53" s="14"/>
      <c r="E53" s="14">
        <f t="shared" si="0"/>
        <v>0</v>
      </c>
      <c r="F53" s="14">
        <f t="shared" si="0"/>
        <v>0</v>
      </c>
    </row>
    <row r="54" spans="1:6">
      <c r="A54" s="6" t="s">
        <v>27</v>
      </c>
      <c r="B54" s="4" t="s">
        <v>40</v>
      </c>
      <c r="C54" s="14"/>
      <c r="D54" s="14">
        <v>94515580</v>
      </c>
      <c r="E54" s="14">
        <f t="shared" si="0"/>
        <v>99241359</v>
      </c>
      <c r="F54" s="14">
        <f t="shared" si="0"/>
        <v>104203426.95</v>
      </c>
    </row>
    <row r="55" spans="1:6">
      <c r="A55" s="6" t="s">
        <v>28</v>
      </c>
      <c r="B55" s="4" t="s">
        <v>41</v>
      </c>
      <c r="C55" s="14"/>
      <c r="D55" s="14">
        <v>32400000</v>
      </c>
      <c r="E55" s="14">
        <f t="shared" si="0"/>
        <v>34020000</v>
      </c>
      <c r="F55" s="14">
        <f t="shared" si="0"/>
        <v>35721000</v>
      </c>
    </row>
    <row r="56" spans="1:6">
      <c r="A56" s="6" t="s">
        <v>29</v>
      </c>
      <c r="B56" s="4" t="s">
        <v>42</v>
      </c>
      <c r="C56" s="14">
        <v>8960000</v>
      </c>
      <c r="D56" s="14">
        <v>0</v>
      </c>
      <c r="E56" s="14">
        <f t="shared" si="0"/>
        <v>0</v>
      </c>
      <c r="F56" s="14">
        <f t="shared" si="0"/>
        <v>0</v>
      </c>
    </row>
    <row r="57" spans="1:6">
      <c r="A57" s="6" t="s">
        <v>31</v>
      </c>
      <c r="B57" s="4" t="s">
        <v>114</v>
      </c>
      <c r="C57" s="14">
        <v>40000000</v>
      </c>
      <c r="D57" s="14">
        <v>41627395</v>
      </c>
      <c r="E57" s="14">
        <f t="shared" si="0"/>
        <v>43708764.75</v>
      </c>
      <c r="F57" s="14">
        <f t="shared" si="0"/>
        <v>45894202.987500004</v>
      </c>
    </row>
    <row r="58" spans="1:6">
      <c r="A58" s="6" t="s">
        <v>45</v>
      </c>
      <c r="B58" s="4" t="s">
        <v>43</v>
      </c>
      <c r="C58" s="14">
        <v>188491507</v>
      </c>
      <c r="D58" s="14">
        <v>178157230</v>
      </c>
      <c r="E58" s="14">
        <f t="shared" si="0"/>
        <v>187065091.5</v>
      </c>
      <c r="F58" s="14">
        <f t="shared" si="0"/>
        <v>196418346.07500002</v>
      </c>
    </row>
    <row r="59" spans="1:6">
      <c r="A59" s="6" t="s">
        <v>46</v>
      </c>
      <c r="B59" s="4" t="s">
        <v>44</v>
      </c>
      <c r="C59" s="14">
        <v>822763805</v>
      </c>
      <c r="D59" s="14">
        <v>72654790</v>
      </c>
      <c r="E59" s="14">
        <f t="shared" si="0"/>
        <v>76287529.5</v>
      </c>
      <c r="F59" s="14">
        <f t="shared" si="0"/>
        <v>80101905.975000009</v>
      </c>
    </row>
    <row r="60" spans="1:6">
      <c r="A60" s="6" t="s">
        <v>97</v>
      </c>
      <c r="B60" s="4" t="s">
        <v>110</v>
      </c>
      <c r="C60" s="14">
        <v>2000000000</v>
      </c>
      <c r="D60" s="14">
        <v>490704295</v>
      </c>
      <c r="E60" s="14">
        <f t="shared" si="0"/>
        <v>515239509.75</v>
      </c>
      <c r="F60" s="14">
        <f t="shared" si="0"/>
        <v>541001485.23750007</v>
      </c>
    </row>
    <row r="61" spans="1:6">
      <c r="A61" s="6" t="s">
        <v>98</v>
      </c>
      <c r="B61" s="4" t="s">
        <v>18</v>
      </c>
      <c r="C61" s="14">
        <v>15000000</v>
      </c>
      <c r="D61" s="14"/>
      <c r="E61" s="14">
        <f t="shared" si="0"/>
        <v>0</v>
      </c>
      <c r="F61" s="14">
        <f t="shared" si="0"/>
        <v>0</v>
      </c>
    </row>
    <row r="62" spans="1:6">
      <c r="A62" s="6" t="s">
        <v>105</v>
      </c>
      <c r="B62" s="4" t="s">
        <v>113</v>
      </c>
      <c r="C62" s="14">
        <v>500000000</v>
      </c>
      <c r="D62" s="14"/>
      <c r="E62" s="14">
        <f t="shared" si="0"/>
        <v>0</v>
      </c>
      <c r="F62" s="14">
        <f t="shared" si="0"/>
        <v>0</v>
      </c>
    </row>
    <row r="63" spans="1:6">
      <c r="A63" s="6" t="s">
        <v>106</v>
      </c>
      <c r="B63" s="4" t="s">
        <v>128</v>
      </c>
      <c r="C63" s="14">
        <v>0</v>
      </c>
      <c r="D63" s="14">
        <v>902440260</v>
      </c>
      <c r="E63" s="14">
        <f t="shared" si="0"/>
        <v>947562273</v>
      </c>
      <c r="F63" s="14">
        <f t="shared" si="0"/>
        <v>994940386.6500001</v>
      </c>
    </row>
    <row r="64" spans="1:6">
      <c r="A64" s="6" t="s">
        <v>108</v>
      </c>
      <c r="B64" s="4" t="s">
        <v>129</v>
      </c>
      <c r="C64" s="14">
        <v>0</v>
      </c>
      <c r="D64" s="14">
        <v>1000000</v>
      </c>
      <c r="E64" s="14">
        <f t="shared" si="0"/>
        <v>1050000</v>
      </c>
      <c r="F64" s="14">
        <f t="shared" si="0"/>
        <v>1102500</v>
      </c>
    </row>
    <row r="65" spans="1:6">
      <c r="A65" s="6" t="s">
        <v>112</v>
      </c>
      <c r="B65" s="4" t="s">
        <v>153</v>
      </c>
      <c r="C65" s="14">
        <v>0</v>
      </c>
      <c r="D65" s="14">
        <v>1000000</v>
      </c>
      <c r="E65" s="14">
        <f t="shared" si="0"/>
        <v>1050000</v>
      </c>
      <c r="F65" s="14">
        <f t="shared" si="0"/>
        <v>1102500</v>
      </c>
    </row>
    <row r="66" spans="1:6">
      <c r="A66" s="6" t="s">
        <v>115</v>
      </c>
      <c r="B66" s="4" t="s">
        <v>170</v>
      </c>
      <c r="C66" s="14">
        <v>0</v>
      </c>
      <c r="D66" s="14">
        <v>1000000</v>
      </c>
      <c r="E66" s="14">
        <f t="shared" si="0"/>
        <v>1050000</v>
      </c>
      <c r="F66" s="14">
        <f t="shared" si="0"/>
        <v>1102500</v>
      </c>
    </row>
    <row r="67" spans="1:6">
      <c r="A67" s="6" t="s">
        <v>116</v>
      </c>
      <c r="B67" s="4" t="s">
        <v>130</v>
      </c>
      <c r="C67" s="14">
        <v>0</v>
      </c>
      <c r="D67" s="14">
        <v>43500000</v>
      </c>
      <c r="E67" s="14">
        <f t="shared" si="0"/>
        <v>45675000</v>
      </c>
      <c r="F67" s="14">
        <f t="shared" si="0"/>
        <v>47958750</v>
      </c>
    </row>
    <row r="68" spans="1:6">
      <c r="A68" s="6" t="s">
        <v>133</v>
      </c>
      <c r="B68" s="4" t="s">
        <v>131</v>
      </c>
      <c r="C68" s="14">
        <v>0</v>
      </c>
      <c r="D68" s="14">
        <v>28827000</v>
      </c>
      <c r="E68" s="14">
        <f t="shared" ref="E68:F73" si="1">D68*105%</f>
        <v>30268350</v>
      </c>
      <c r="F68" s="14">
        <f t="shared" si="1"/>
        <v>31781767.5</v>
      </c>
    </row>
    <row r="69" spans="1:6">
      <c r="A69" s="6" t="s">
        <v>134</v>
      </c>
      <c r="B69" s="4" t="s">
        <v>174</v>
      </c>
      <c r="C69" s="14">
        <v>0</v>
      </c>
      <c r="D69" s="14">
        <v>63837720</v>
      </c>
      <c r="E69" s="14">
        <f t="shared" si="1"/>
        <v>67029606</v>
      </c>
      <c r="F69" s="14">
        <f t="shared" si="1"/>
        <v>70381086.299999997</v>
      </c>
    </row>
    <row r="70" spans="1:6">
      <c r="A70" s="6" t="s">
        <v>135</v>
      </c>
      <c r="B70" s="4" t="s">
        <v>132</v>
      </c>
      <c r="C70" s="14">
        <v>0</v>
      </c>
      <c r="D70" s="14">
        <v>680000000</v>
      </c>
      <c r="E70" s="14">
        <f t="shared" si="1"/>
        <v>714000000</v>
      </c>
      <c r="F70" s="14">
        <f t="shared" si="1"/>
        <v>749700000</v>
      </c>
    </row>
    <row r="71" spans="1:6">
      <c r="A71" s="6" t="s">
        <v>136</v>
      </c>
      <c r="B71" s="4" t="s">
        <v>163</v>
      </c>
      <c r="C71" s="14"/>
      <c r="D71" s="14">
        <v>200000000</v>
      </c>
      <c r="E71" s="14">
        <f t="shared" si="1"/>
        <v>210000000</v>
      </c>
      <c r="F71" s="14">
        <f t="shared" si="1"/>
        <v>220500000</v>
      </c>
    </row>
    <row r="72" spans="1:6">
      <c r="A72" s="6" t="s">
        <v>154</v>
      </c>
      <c r="B72" s="4" t="s">
        <v>155</v>
      </c>
      <c r="C72" s="14"/>
      <c r="D72" s="14">
        <v>660000000</v>
      </c>
      <c r="E72" s="14">
        <f t="shared" si="1"/>
        <v>693000000</v>
      </c>
      <c r="F72" s="14">
        <f t="shared" si="1"/>
        <v>727650000</v>
      </c>
    </row>
    <row r="73" spans="1:6">
      <c r="A73" s="6" t="s">
        <v>164</v>
      </c>
      <c r="B73" s="4" t="s">
        <v>161</v>
      </c>
      <c r="C73" s="14"/>
      <c r="D73" s="14">
        <v>680000000</v>
      </c>
      <c r="E73" s="14">
        <f t="shared" si="1"/>
        <v>714000000</v>
      </c>
      <c r="F73" s="14">
        <f t="shared" si="1"/>
        <v>749700000</v>
      </c>
    </row>
    <row r="74" spans="1:6">
      <c r="A74" s="6"/>
      <c r="B74" s="9" t="s">
        <v>47</v>
      </c>
      <c r="C74" s="15">
        <f>SUM(C5:C73)</f>
        <v>159908734371</v>
      </c>
      <c r="D74" s="15">
        <f>SUM(D5:D73)</f>
        <v>179053904185</v>
      </c>
      <c r="E74" s="15">
        <f>SUM(E5:E73)</f>
        <v>148026218406.14999</v>
      </c>
      <c r="F74" s="15">
        <f>SUM(F5:F73)</f>
        <v>154726463208.87</v>
      </c>
    </row>
    <row r="75" spans="1:6">
      <c r="A75" s="6"/>
      <c r="B75" s="7" t="s">
        <v>184</v>
      </c>
      <c r="C75" s="12"/>
      <c r="D75" s="14"/>
      <c r="E75" s="14"/>
      <c r="F75" s="12"/>
    </row>
    <row r="76" spans="1:6">
      <c r="A76" s="6">
        <v>1</v>
      </c>
      <c r="B76" s="4" t="s">
        <v>49</v>
      </c>
      <c r="C76" s="5">
        <v>6649000000</v>
      </c>
      <c r="D76" s="14">
        <v>5316500000</v>
      </c>
      <c r="E76" s="14">
        <f t="shared" ref="E76:F80" si="2">D76*105%</f>
        <v>5582325000</v>
      </c>
      <c r="F76" s="14">
        <f t="shared" si="2"/>
        <v>5861441250</v>
      </c>
    </row>
    <row r="77" spans="1:6">
      <c r="A77" s="6">
        <v>2</v>
      </c>
      <c r="B77" s="4" t="s">
        <v>50</v>
      </c>
      <c r="C77" s="5">
        <v>28859246600</v>
      </c>
      <c r="D77" s="14">
        <v>27410822650</v>
      </c>
      <c r="E77" s="14">
        <f t="shared" si="2"/>
        <v>28781363782.5</v>
      </c>
      <c r="F77" s="14">
        <f t="shared" si="2"/>
        <v>30220431971.625</v>
      </c>
    </row>
    <row r="78" spans="1:6">
      <c r="A78" s="6">
        <v>3</v>
      </c>
      <c r="B78" s="4" t="s">
        <v>51</v>
      </c>
      <c r="C78" s="5">
        <v>28784007221</v>
      </c>
      <c r="D78" s="14">
        <v>28522572412</v>
      </c>
      <c r="E78" s="14">
        <f t="shared" si="2"/>
        <v>29948701032.600002</v>
      </c>
      <c r="F78" s="14">
        <f t="shared" si="2"/>
        <v>31446136084.230003</v>
      </c>
    </row>
    <row r="79" spans="1:6">
      <c r="A79" s="6">
        <v>4</v>
      </c>
      <c r="B79" s="4" t="s">
        <v>52</v>
      </c>
      <c r="C79" s="5">
        <v>11239723245</v>
      </c>
      <c r="D79" s="14">
        <v>12303327478</v>
      </c>
      <c r="E79" s="14">
        <f t="shared" si="2"/>
        <v>12918493851.9</v>
      </c>
      <c r="F79" s="14">
        <f t="shared" si="2"/>
        <v>13564418544.495001</v>
      </c>
    </row>
    <row r="80" spans="1:6">
      <c r="A80" s="6">
        <v>5</v>
      </c>
      <c r="B80" s="4" t="s">
        <v>53</v>
      </c>
      <c r="C80" s="5">
        <v>950000000</v>
      </c>
      <c r="D80" s="14">
        <v>1000000000</v>
      </c>
      <c r="E80" s="14">
        <f t="shared" si="2"/>
        <v>1050000000</v>
      </c>
      <c r="F80" s="14">
        <f t="shared" si="2"/>
        <v>1102500000</v>
      </c>
    </row>
    <row r="81" spans="1:6">
      <c r="A81" s="6"/>
      <c r="B81" s="9" t="s">
        <v>185</v>
      </c>
      <c r="C81" s="16">
        <f>SUM(C76:C80)</f>
        <v>76481977066</v>
      </c>
      <c r="D81" s="16">
        <f>SUM(D76:D80)</f>
        <v>74553222540</v>
      </c>
      <c r="E81" s="16">
        <f t="shared" ref="E81:F81" si="3">SUM(E76:E80)</f>
        <v>78280883667</v>
      </c>
      <c r="F81" s="16">
        <f t="shared" si="3"/>
        <v>82194927850.350006</v>
      </c>
    </row>
    <row r="82" spans="1:6">
      <c r="A82" s="6">
        <v>1</v>
      </c>
      <c r="B82" s="4" t="s">
        <v>55</v>
      </c>
      <c r="C82" s="15">
        <f>C74-C81</f>
        <v>83426757305</v>
      </c>
      <c r="D82" s="15">
        <f>D74-D81</f>
        <v>104500681645</v>
      </c>
      <c r="E82" s="15">
        <f t="shared" ref="E82:F82" si="4">E74-E81</f>
        <v>69745334739.149994</v>
      </c>
      <c r="F82" s="15">
        <f t="shared" si="4"/>
        <v>72531535358.519989</v>
      </c>
    </row>
    <row r="83" spans="1:6">
      <c r="A83" s="6">
        <v>2</v>
      </c>
      <c r="B83" s="9" t="s">
        <v>56</v>
      </c>
      <c r="C83" s="4"/>
      <c r="D83" s="14"/>
      <c r="E83" s="14"/>
      <c r="F83" s="4"/>
    </row>
    <row r="84" spans="1:6">
      <c r="A84" s="31" t="s">
        <v>189</v>
      </c>
      <c r="B84" s="31"/>
      <c r="C84" s="31"/>
      <c r="D84" s="31"/>
      <c r="E84" s="31"/>
      <c r="F84" s="31"/>
    </row>
    <row r="85" spans="1:6">
      <c r="A85" s="31" t="s">
        <v>0</v>
      </c>
      <c r="B85" s="31"/>
      <c r="C85" s="31"/>
      <c r="D85" s="31"/>
      <c r="E85" s="31"/>
      <c r="F85" s="31"/>
    </row>
    <row r="86" spans="1:6" ht="24">
      <c r="A86" s="26"/>
      <c r="B86" s="27" t="s">
        <v>2</v>
      </c>
      <c r="C86" s="24" t="s">
        <v>178</v>
      </c>
      <c r="D86" s="24" t="s">
        <v>179</v>
      </c>
      <c r="E86" s="25" t="s">
        <v>180</v>
      </c>
      <c r="F86" s="25" t="s">
        <v>181</v>
      </c>
    </row>
    <row r="87" spans="1:6">
      <c r="A87" s="6"/>
      <c r="B87" s="9" t="s">
        <v>57</v>
      </c>
      <c r="C87" s="3"/>
      <c r="D87" s="3"/>
      <c r="E87" s="4"/>
      <c r="F87" s="4"/>
    </row>
    <row r="88" spans="1:6">
      <c r="A88" s="6">
        <v>1</v>
      </c>
      <c r="B88" s="4" t="s">
        <v>58</v>
      </c>
      <c r="C88" s="3">
        <v>38000000000</v>
      </c>
      <c r="D88" s="3">
        <v>6000000000</v>
      </c>
      <c r="E88" s="14">
        <f t="shared" ref="E88:F90" si="5">D88*105%</f>
        <v>6300000000</v>
      </c>
      <c r="F88" s="14">
        <f t="shared" si="5"/>
        <v>6615000000</v>
      </c>
    </row>
    <row r="89" spans="1:6">
      <c r="A89" s="6">
        <v>2</v>
      </c>
      <c r="B89" s="4" t="s">
        <v>59</v>
      </c>
      <c r="C89" s="14">
        <v>35551374730</v>
      </c>
      <c r="D89" s="3">
        <v>29121496738</v>
      </c>
      <c r="E89" s="14">
        <f t="shared" si="5"/>
        <v>30577571574.900002</v>
      </c>
      <c r="F89" s="14">
        <f t="shared" si="5"/>
        <v>32106450153.645004</v>
      </c>
    </row>
    <row r="90" spans="1:6">
      <c r="A90" s="6">
        <v>3</v>
      </c>
      <c r="B90" s="4" t="s">
        <v>60</v>
      </c>
      <c r="C90" s="3">
        <v>48560797226</v>
      </c>
      <c r="D90" s="3">
        <v>68372000000</v>
      </c>
      <c r="E90" s="14">
        <f t="shared" si="5"/>
        <v>71790600000</v>
      </c>
      <c r="F90" s="14">
        <f t="shared" si="5"/>
        <v>75380130000</v>
      </c>
    </row>
    <row r="91" spans="1:6">
      <c r="A91" s="6"/>
      <c r="B91" s="9" t="s">
        <v>61</v>
      </c>
      <c r="C91" s="10">
        <f>SUM(C88:C90)</f>
        <v>122112171956</v>
      </c>
      <c r="D91" s="10">
        <f t="shared" ref="D91:F91" si="6">SUM(D88:D90)</f>
        <v>103493496738</v>
      </c>
      <c r="E91" s="10">
        <f t="shared" si="6"/>
        <v>108668171574.89999</v>
      </c>
      <c r="F91" s="10">
        <f t="shared" si="6"/>
        <v>114101580153.645</v>
      </c>
    </row>
    <row r="92" spans="1:6">
      <c r="A92" s="6">
        <v>1</v>
      </c>
      <c r="B92" s="4" t="s">
        <v>62</v>
      </c>
      <c r="C92" s="3">
        <v>48044749190</v>
      </c>
      <c r="D92" s="3">
        <v>28940274198</v>
      </c>
      <c r="E92" s="14">
        <f t="shared" ref="E92:F104" si="7">D92*105%</f>
        <v>30387287907.900002</v>
      </c>
      <c r="F92" s="14">
        <f t="shared" si="7"/>
        <v>31906652303.295002</v>
      </c>
    </row>
    <row r="93" spans="1:6">
      <c r="A93" s="6">
        <v>2</v>
      </c>
      <c r="B93" s="4" t="s">
        <v>63</v>
      </c>
      <c r="C93" s="3">
        <v>12157723245</v>
      </c>
      <c r="D93" s="3">
        <v>12303327478</v>
      </c>
      <c r="E93" s="14">
        <f t="shared" si="7"/>
        <v>12918493851.9</v>
      </c>
      <c r="F93" s="14">
        <f t="shared" si="7"/>
        <v>13564418544.495001</v>
      </c>
    </row>
    <row r="94" spans="1:6">
      <c r="A94" s="6">
        <v>3</v>
      </c>
      <c r="B94" s="4" t="s">
        <v>64</v>
      </c>
      <c r="C94" s="3">
        <v>55608902294</v>
      </c>
      <c r="D94" s="3">
        <v>55933395062</v>
      </c>
      <c r="E94" s="14">
        <f t="shared" si="7"/>
        <v>58730064815.100006</v>
      </c>
      <c r="F94" s="14">
        <f t="shared" si="7"/>
        <v>61666568055.855011</v>
      </c>
    </row>
    <row r="95" spans="1:6">
      <c r="A95" s="6">
        <v>4</v>
      </c>
      <c r="B95" s="4" t="s">
        <v>65</v>
      </c>
      <c r="C95" s="3">
        <v>950000000</v>
      </c>
      <c r="D95" s="3">
        <v>1000000000</v>
      </c>
      <c r="E95" s="14">
        <f t="shared" si="7"/>
        <v>1050000000</v>
      </c>
      <c r="F95" s="14">
        <f t="shared" si="7"/>
        <v>1102500000</v>
      </c>
    </row>
    <row r="96" spans="1:6">
      <c r="A96" s="6">
        <v>5</v>
      </c>
      <c r="B96" s="4" t="s">
        <v>66</v>
      </c>
      <c r="C96" s="3">
        <v>6649000000</v>
      </c>
      <c r="D96" s="3">
        <v>5316500000</v>
      </c>
      <c r="E96" s="14">
        <f t="shared" si="7"/>
        <v>5582325000</v>
      </c>
      <c r="F96" s="14">
        <f t="shared" si="7"/>
        <v>5861441250</v>
      </c>
    </row>
    <row r="97" spans="1:9">
      <c r="A97" s="6"/>
      <c r="B97" s="9" t="s">
        <v>67</v>
      </c>
      <c r="C97" s="3"/>
      <c r="D97" s="3"/>
      <c r="E97" s="14">
        <f t="shared" si="7"/>
        <v>0</v>
      </c>
      <c r="F97" s="14">
        <f t="shared" si="7"/>
        <v>0</v>
      </c>
    </row>
    <row r="98" spans="1:9">
      <c r="A98" s="6"/>
      <c r="B98" s="9" t="s">
        <v>68</v>
      </c>
      <c r="C98" s="3"/>
      <c r="D98" s="3"/>
      <c r="E98" s="14">
        <f t="shared" si="7"/>
        <v>0</v>
      </c>
      <c r="F98" s="14">
        <f t="shared" si="7"/>
        <v>0</v>
      </c>
    </row>
    <row r="99" spans="1:9">
      <c r="A99" s="6">
        <v>1</v>
      </c>
      <c r="B99" s="4" t="s">
        <v>69</v>
      </c>
      <c r="C99" s="3"/>
      <c r="D99" s="3"/>
      <c r="E99" s="14">
        <f t="shared" si="7"/>
        <v>0</v>
      </c>
      <c r="F99" s="14">
        <f t="shared" si="7"/>
        <v>0</v>
      </c>
    </row>
    <row r="100" spans="1:9">
      <c r="A100" s="6">
        <v>2</v>
      </c>
      <c r="B100" s="4" t="s">
        <v>5</v>
      </c>
      <c r="C100" s="3">
        <v>8000000000</v>
      </c>
      <c r="D100" s="3">
        <v>11000000000</v>
      </c>
      <c r="E100" s="14">
        <f t="shared" si="7"/>
        <v>11550000000</v>
      </c>
      <c r="F100" s="14">
        <f t="shared" si="7"/>
        <v>12127500000</v>
      </c>
    </row>
    <row r="101" spans="1:9">
      <c r="A101" s="6">
        <v>3</v>
      </c>
      <c r="B101" s="4" t="s">
        <v>70</v>
      </c>
      <c r="C101" s="3">
        <v>45630194890</v>
      </c>
      <c r="D101" s="3">
        <v>28940274198</v>
      </c>
      <c r="E101" s="14">
        <f t="shared" si="7"/>
        <v>30387287907.900002</v>
      </c>
      <c r="F101" s="14">
        <f t="shared" si="7"/>
        <v>31906652303.295002</v>
      </c>
    </row>
    <row r="102" spans="1:9">
      <c r="A102" s="6">
        <v>4</v>
      </c>
      <c r="B102" s="4" t="s">
        <v>71</v>
      </c>
      <c r="C102" s="5">
        <v>500000000</v>
      </c>
      <c r="D102" s="3"/>
      <c r="E102" s="14">
        <f t="shared" si="7"/>
        <v>0</v>
      </c>
      <c r="F102" s="14">
        <f t="shared" si="7"/>
        <v>0</v>
      </c>
    </row>
    <row r="103" spans="1:9">
      <c r="A103" s="6">
        <v>5</v>
      </c>
      <c r="B103" s="4" t="s">
        <v>8</v>
      </c>
      <c r="C103" s="5">
        <v>838436500</v>
      </c>
      <c r="D103" s="3">
        <v>730000000</v>
      </c>
      <c r="E103" s="14">
        <f t="shared" si="7"/>
        <v>766500000</v>
      </c>
      <c r="F103" s="14">
        <f t="shared" si="7"/>
        <v>804825000</v>
      </c>
    </row>
    <row r="104" spans="1:9">
      <c r="A104" s="6">
        <v>6</v>
      </c>
      <c r="B104" s="4" t="s">
        <v>9</v>
      </c>
      <c r="C104" s="3">
        <v>5000000</v>
      </c>
      <c r="D104" s="3"/>
      <c r="E104" s="14">
        <f t="shared" si="7"/>
        <v>0</v>
      </c>
      <c r="F104" s="14">
        <f t="shared" si="7"/>
        <v>0</v>
      </c>
    </row>
    <row r="105" spans="1:9">
      <c r="A105" s="6">
        <v>7</v>
      </c>
      <c r="B105" s="4" t="s">
        <v>100</v>
      </c>
      <c r="C105" s="14">
        <v>300000000</v>
      </c>
      <c r="D105" s="3">
        <v>500000000</v>
      </c>
      <c r="E105" s="14">
        <f t="shared" ref="E105:F111" si="8">D105*105%</f>
        <v>525000000</v>
      </c>
      <c r="F105" s="14">
        <f t="shared" si="8"/>
        <v>551250000</v>
      </c>
    </row>
    <row r="106" spans="1:9">
      <c r="A106" s="6">
        <v>8</v>
      </c>
      <c r="B106" s="4" t="s">
        <v>111</v>
      </c>
      <c r="C106" s="5">
        <v>2000000000</v>
      </c>
      <c r="D106" s="3">
        <v>2487000000</v>
      </c>
      <c r="E106" s="14">
        <f t="shared" si="8"/>
        <v>2611350000</v>
      </c>
      <c r="F106" s="14">
        <f t="shared" si="8"/>
        <v>2741917500</v>
      </c>
    </row>
    <row r="107" spans="1:9">
      <c r="A107" s="6">
        <v>9</v>
      </c>
      <c r="B107" s="7" t="s">
        <v>13</v>
      </c>
      <c r="C107" s="3"/>
      <c r="D107" s="3"/>
      <c r="E107" s="14">
        <f t="shared" si="8"/>
        <v>0</v>
      </c>
      <c r="F107" s="14">
        <f t="shared" si="8"/>
        <v>0</v>
      </c>
    </row>
    <row r="108" spans="1:9">
      <c r="A108" s="6" t="s">
        <v>10</v>
      </c>
      <c r="B108" s="4" t="s">
        <v>96</v>
      </c>
      <c r="C108" s="3">
        <v>1000000000</v>
      </c>
      <c r="D108" s="3"/>
      <c r="E108" s="14">
        <f t="shared" si="8"/>
        <v>0</v>
      </c>
      <c r="F108" s="14">
        <f t="shared" si="8"/>
        <v>0</v>
      </c>
    </row>
    <row r="109" spans="1:9">
      <c r="A109" s="6" t="s">
        <v>11</v>
      </c>
      <c r="B109" s="4" t="s">
        <v>99</v>
      </c>
      <c r="C109" s="3">
        <v>827000000</v>
      </c>
      <c r="D109" s="3">
        <v>5519000000</v>
      </c>
      <c r="E109" s="14">
        <v>0</v>
      </c>
      <c r="F109" s="14">
        <f t="shared" si="8"/>
        <v>0</v>
      </c>
    </row>
    <row r="110" spans="1:9">
      <c r="A110" s="6" t="s">
        <v>12</v>
      </c>
      <c r="B110" s="4" t="s">
        <v>173</v>
      </c>
      <c r="C110" s="3"/>
      <c r="D110" s="14">
        <v>2500000000</v>
      </c>
      <c r="E110" s="14">
        <v>0</v>
      </c>
      <c r="F110" s="14">
        <f t="shared" si="8"/>
        <v>0</v>
      </c>
    </row>
    <row r="111" spans="1:9">
      <c r="A111" s="6" t="s">
        <v>14</v>
      </c>
      <c r="B111" s="4" t="s">
        <v>191</v>
      </c>
      <c r="C111" s="3"/>
      <c r="D111" s="14">
        <v>25557828322</v>
      </c>
      <c r="E111" s="14">
        <v>0</v>
      </c>
      <c r="F111" s="14">
        <f t="shared" si="8"/>
        <v>0</v>
      </c>
      <c r="I111" s="8" t="s">
        <v>183</v>
      </c>
    </row>
    <row r="112" spans="1:9">
      <c r="A112" s="6" t="s">
        <v>15</v>
      </c>
      <c r="B112" s="4" t="s">
        <v>177</v>
      </c>
      <c r="C112" s="3"/>
      <c r="D112" s="14">
        <v>1000000000</v>
      </c>
      <c r="E112" s="14"/>
      <c r="F112" s="14"/>
    </row>
    <row r="113" spans="1:6">
      <c r="A113" s="6">
        <v>10</v>
      </c>
      <c r="B113" s="7" t="s">
        <v>72</v>
      </c>
      <c r="C113" s="3"/>
      <c r="D113" s="3"/>
      <c r="E113" s="14">
        <f t="shared" ref="E113:F123" si="9">D113*105%</f>
        <v>0</v>
      </c>
      <c r="F113" s="14">
        <f t="shared" si="9"/>
        <v>0</v>
      </c>
    </row>
    <row r="114" spans="1:6">
      <c r="A114" s="6" t="s">
        <v>10</v>
      </c>
      <c r="B114" s="4" t="s">
        <v>137</v>
      </c>
      <c r="C114" s="14">
        <v>348750000</v>
      </c>
      <c r="D114" s="3">
        <v>635887635</v>
      </c>
      <c r="E114" s="14">
        <f t="shared" si="9"/>
        <v>667682016.75</v>
      </c>
      <c r="F114" s="14">
        <f t="shared" si="9"/>
        <v>701066117.58749998</v>
      </c>
    </row>
    <row r="115" spans="1:6">
      <c r="A115" s="6" t="s">
        <v>11</v>
      </c>
      <c r="B115" s="4" t="s">
        <v>20</v>
      </c>
      <c r="C115" s="5">
        <v>250000000</v>
      </c>
      <c r="D115" s="3">
        <v>700000000</v>
      </c>
      <c r="E115" s="14">
        <f t="shared" si="9"/>
        <v>735000000</v>
      </c>
      <c r="F115" s="14">
        <f t="shared" si="9"/>
        <v>771750000</v>
      </c>
    </row>
    <row r="116" spans="1:6">
      <c r="A116" s="6" t="s">
        <v>12</v>
      </c>
      <c r="B116" s="4" t="s">
        <v>121</v>
      </c>
      <c r="C116" s="5">
        <v>45800000</v>
      </c>
      <c r="D116" s="3">
        <v>168041760</v>
      </c>
      <c r="E116" s="14">
        <f t="shared" si="9"/>
        <v>176443848</v>
      </c>
      <c r="F116" s="14">
        <f t="shared" si="9"/>
        <v>185266040.40000001</v>
      </c>
    </row>
    <row r="117" spans="1:6">
      <c r="A117" s="6" t="s">
        <v>14</v>
      </c>
      <c r="B117" s="4" t="s">
        <v>142</v>
      </c>
      <c r="C117" s="5">
        <v>10000000</v>
      </c>
      <c r="D117" s="3">
        <v>170000000</v>
      </c>
      <c r="E117" s="14">
        <f t="shared" si="9"/>
        <v>178500000</v>
      </c>
      <c r="F117" s="14">
        <f t="shared" si="9"/>
        <v>187425000</v>
      </c>
    </row>
    <row r="118" spans="1:6">
      <c r="A118" s="6" t="s">
        <v>15</v>
      </c>
      <c r="B118" s="4" t="s">
        <v>73</v>
      </c>
      <c r="C118" s="5">
        <v>2300000000</v>
      </c>
      <c r="D118" s="3">
        <v>2700000000</v>
      </c>
      <c r="E118" s="14">
        <f t="shared" si="9"/>
        <v>2835000000</v>
      </c>
      <c r="F118" s="14">
        <f t="shared" si="9"/>
        <v>2976750000</v>
      </c>
    </row>
    <row r="119" spans="1:6">
      <c r="A119" s="6" t="s">
        <v>16</v>
      </c>
      <c r="B119" s="4" t="s">
        <v>74</v>
      </c>
      <c r="C119" s="5">
        <v>3240000000</v>
      </c>
      <c r="D119" s="3">
        <v>3500000000</v>
      </c>
      <c r="E119" s="14">
        <f t="shared" si="9"/>
        <v>3675000000</v>
      </c>
      <c r="F119" s="14">
        <f t="shared" si="9"/>
        <v>3858750000</v>
      </c>
    </row>
    <row r="120" spans="1:6">
      <c r="A120" s="6" t="s">
        <v>17</v>
      </c>
      <c r="B120" s="4" t="s">
        <v>146</v>
      </c>
      <c r="C120" s="14">
        <v>180000000</v>
      </c>
      <c r="D120" s="3">
        <v>1258574560</v>
      </c>
      <c r="E120" s="14">
        <f t="shared" si="9"/>
        <v>1321503288</v>
      </c>
      <c r="F120" s="14">
        <f t="shared" si="9"/>
        <v>1387578452.4000001</v>
      </c>
    </row>
    <row r="121" spans="1:6">
      <c r="A121" s="6" t="s">
        <v>21</v>
      </c>
      <c r="B121" s="4" t="s">
        <v>30</v>
      </c>
      <c r="C121" s="14">
        <v>75000000</v>
      </c>
      <c r="D121" s="3">
        <v>0</v>
      </c>
      <c r="E121" s="14">
        <f t="shared" si="9"/>
        <v>0</v>
      </c>
      <c r="F121" s="14">
        <f t="shared" si="9"/>
        <v>0</v>
      </c>
    </row>
    <row r="122" spans="1:6">
      <c r="A122" s="6" t="s">
        <v>22</v>
      </c>
      <c r="B122" s="4" t="s">
        <v>141</v>
      </c>
      <c r="C122" s="14">
        <v>4542000000</v>
      </c>
      <c r="D122" s="3"/>
      <c r="E122" s="14">
        <f t="shared" si="9"/>
        <v>0</v>
      </c>
      <c r="F122" s="14">
        <f t="shared" si="9"/>
        <v>0</v>
      </c>
    </row>
    <row r="123" spans="1:6">
      <c r="A123" s="6" t="s">
        <v>24</v>
      </c>
      <c r="B123" s="4" t="s">
        <v>162</v>
      </c>
      <c r="C123" s="14"/>
      <c r="D123" s="3">
        <v>3499725000</v>
      </c>
      <c r="E123" s="14">
        <v>0</v>
      </c>
      <c r="F123" s="14">
        <f t="shared" si="9"/>
        <v>0</v>
      </c>
    </row>
    <row r="124" spans="1:6" ht="11.25" customHeight="1">
      <c r="A124" s="6" t="s">
        <v>25</v>
      </c>
      <c r="B124" s="4" t="s">
        <v>148</v>
      </c>
      <c r="C124" s="14"/>
      <c r="D124" s="3">
        <v>4536636000</v>
      </c>
      <c r="E124" s="14">
        <f t="shared" ref="E124:F139" si="10">D124*105%</f>
        <v>4763467800</v>
      </c>
      <c r="F124" s="14">
        <f t="shared" si="10"/>
        <v>5001641190</v>
      </c>
    </row>
    <row r="125" spans="1:6" ht="11.25" customHeight="1">
      <c r="A125" s="6">
        <v>11</v>
      </c>
      <c r="B125" s="9" t="s">
        <v>32</v>
      </c>
      <c r="C125" s="5"/>
      <c r="D125" s="3"/>
      <c r="E125" s="14">
        <f t="shared" si="10"/>
        <v>0</v>
      </c>
      <c r="F125" s="14">
        <f t="shared" si="10"/>
        <v>0</v>
      </c>
    </row>
    <row r="126" spans="1:6" ht="11.25" customHeight="1">
      <c r="A126" s="6" t="s">
        <v>10</v>
      </c>
      <c r="B126" s="4" t="s">
        <v>33</v>
      </c>
      <c r="C126" s="14">
        <v>300000000</v>
      </c>
      <c r="D126" s="3">
        <v>330000000</v>
      </c>
      <c r="E126" s="14">
        <f t="shared" si="10"/>
        <v>346500000</v>
      </c>
      <c r="F126" s="14">
        <f t="shared" si="10"/>
        <v>363825000</v>
      </c>
    </row>
    <row r="127" spans="1:6" ht="11.25" customHeight="1">
      <c r="A127" s="6" t="s">
        <v>11</v>
      </c>
      <c r="B127" s="4" t="s">
        <v>34</v>
      </c>
      <c r="C127" s="5">
        <v>180000000</v>
      </c>
      <c r="D127" s="3">
        <v>219664910</v>
      </c>
      <c r="E127" s="14">
        <f t="shared" si="10"/>
        <v>230648155.5</v>
      </c>
      <c r="F127" s="14">
        <f t="shared" si="10"/>
        <v>242180563.27500001</v>
      </c>
    </row>
    <row r="128" spans="1:6" ht="11.25" customHeight="1">
      <c r="A128" s="6" t="s">
        <v>12</v>
      </c>
      <c r="B128" s="4" t="s">
        <v>75</v>
      </c>
      <c r="C128" s="3">
        <v>35000000</v>
      </c>
      <c r="D128" s="3"/>
      <c r="E128" s="14">
        <f t="shared" si="10"/>
        <v>0</v>
      </c>
      <c r="F128" s="14">
        <f t="shared" si="10"/>
        <v>0</v>
      </c>
    </row>
    <row r="129" spans="1:6" ht="11.25" customHeight="1">
      <c r="A129" s="6" t="s">
        <v>14</v>
      </c>
      <c r="B129" s="4" t="s">
        <v>35</v>
      </c>
      <c r="C129" s="3">
        <v>45000000</v>
      </c>
      <c r="D129" s="3">
        <v>17000000</v>
      </c>
      <c r="E129" s="14">
        <f t="shared" si="10"/>
        <v>17850000</v>
      </c>
      <c r="F129" s="14">
        <f t="shared" si="10"/>
        <v>18742500</v>
      </c>
    </row>
    <row r="130" spans="1:6" ht="11.25" customHeight="1">
      <c r="A130" s="6" t="s">
        <v>15</v>
      </c>
      <c r="B130" s="4" t="s">
        <v>76</v>
      </c>
      <c r="C130" s="3">
        <v>5000000</v>
      </c>
      <c r="D130" s="3">
        <v>5000000</v>
      </c>
      <c r="E130" s="14">
        <f t="shared" si="10"/>
        <v>5250000</v>
      </c>
      <c r="F130" s="14">
        <f t="shared" si="10"/>
        <v>5512500</v>
      </c>
    </row>
    <row r="131" spans="1:6" ht="11.25" customHeight="1">
      <c r="A131" s="6" t="s">
        <v>16</v>
      </c>
      <c r="B131" s="4" t="s">
        <v>138</v>
      </c>
      <c r="C131" s="3"/>
      <c r="D131" s="3">
        <v>5250000</v>
      </c>
      <c r="E131" s="14">
        <f t="shared" si="10"/>
        <v>5512500</v>
      </c>
      <c r="F131" s="14">
        <f t="shared" si="10"/>
        <v>5788125</v>
      </c>
    </row>
    <row r="132" spans="1:6" ht="11.25" customHeight="1">
      <c r="A132" s="6" t="s">
        <v>17</v>
      </c>
      <c r="B132" s="4" t="s">
        <v>139</v>
      </c>
      <c r="C132" s="3"/>
      <c r="D132" s="3">
        <v>7200000</v>
      </c>
      <c r="E132" s="14">
        <f t="shared" si="10"/>
        <v>7560000</v>
      </c>
      <c r="F132" s="14">
        <f t="shared" si="10"/>
        <v>7938000</v>
      </c>
    </row>
    <row r="133" spans="1:6" ht="11.25" customHeight="1">
      <c r="A133" s="6" t="s">
        <v>21</v>
      </c>
      <c r="B133" s="4" t="s">
        <v>140</v>
      </c>
      <c r="C133" s="3"/>
      <c r="D133" s="3">
        <v>6300000</v>
      </c>
      <c r="E133" s="14">
        <f t="shared" si="10"/>
        <v>6615000</v>
      </c>
      <c r="F133" s="14">
        <f t="shared" si="10"/>
        <v>6945750</v>
      </c>
    </row>
    <row r="134" spans="1:6" ht="11.25" customHeight="1">
      <c r="A134" s="6">
        <v>12</v>
      </c>
      <c r="B134" s="9" t="s">
        <v>36</v>
      </c>
      <c r="C134" s="5"/>
      <c r="D134" s="3"/>
      <c r="E134" s="14">
        <f t="shared" si="10"/>
        <v>0</v>
      </c>
      <c r="F134" s="14">
        <f t="shared" si="10"/>
        <v>0</v>
      </c>
    </row>
    <row r="135" spans="1:6" ht="11.25" customHeight="1">
      <c r="A135" s="6" t="s">
        <v>10</v>
      </c>
      <c r="B135" s="4" t="s">
        <v>37</v>
      </c>
      <c r="C135" s="5">
        <v>169559520</v>
      </c>
      <c r="D135" s="3">
        <v>0</v>
      </c>
      <c r="E135" s="14">
        <f t="shared" si="10"/>
        <v>0</v>
      </c>
      <c r="F135" s="14">
        <f t="shared" si="10"/>
        <v>0</v>
      </c>
    </row>
    <row r="136" spans="1:6" ht="11.25" customHeight="1">
      <c r="A136" s="6" t="s">
        <v>11</v>
      </c>
      <c r="B136" s="4" t="s">
        <v>102</v>
      </c>
      <c r="C136" s="5">
        <v>554001680</v>
      </c>
      <c r="D136" s="3">
        <v>0</v>
      </c>
      <c r="E136" s="14">
        <f t="shared" si="10"/>
        <v>0</v>
      </c>
      <c r="F136" s="14">
        <f t="shared" si="10"/>
        <v>0</v>
      </c>
    </row>
    <row r="137" spans="1:6" ht="11.25" customHeight="1">
      <c r="A137" s="6" t="s">
        <v>12</v>
      </c>
      <c r="B137" s="4" t="s">
        <v>103</v>
      </c>
      <c r="C137" s="14">
        <v>469848086</v>
      </c>
      <c r="D137" s="3">
        <v>0</v>
      </c>
      <c r="E137" s="14">
        <f t="shared" si="10"/>
        <v>0</v>
      </c>
      <c r="F137" s="14">
        <f t="shared" si="10"/>
        <v>0</v>
      </c>
    </row>
    <row r="138" spans="1:6" ht="11.25" customHeight="1">
      <c r="A138" s="6" t="s">
        <v>14</v>
      </c>
      <c r="B138" s="4" t="s">
        <v>104</v>
      </c>
      <c r="C138" s="14">
        <v>469848087</v>
      </c>
      <c r="D138" s="3">
        <v>859466910</v>
      </c>
      <c r="E138" s="14">
        <f t="shared" si="10"/>
        <v>902440255.5</v>
      </c>
      <c r="F138" s="14">
        <f t="shared" si="10"/>
        <v>947562268.2750001</v>
      </c>
    </row>
    <row r="139" spans="1:6" ht="11.25" customHeight="1">
      <c r="A139" s="6" t="s">
        <v>15</v>
      </c>
      <c r="B139" s="4" t="s">
        <v>107</v>
      </c>
      <c r="C139" s="14">
        <v>202500000</v>
      </c>
      <c r="D139" s="3">
        <v>388670000</v>
      </c>
      <c r="E139" s="14">
        <f t="shared" si="10"/>
        <v>408103500</v>
      </c>
      <c r="F139" s="14">
        <f t="shared" si="10"/>
        <v>428508675</v>
      </c>
    </row>
    <row r="140" spans="1:6" ht="11.25" customHeight="1">
      <c r="A140" s="6" t="s">
        <v>16</v>
      </c>
      <c r="B140" s="4" t="s">
        <v>165</v>
      </c>
      <c r="C140" s="14">
        <v>535000000</v>
      </c>
      <c r="D140" s="3">
        <v>993000000</v>
      </c>
      <c r="E140" s="14">
        <f t="shared" ref="E140:F155" si="11">D140*105%</f>
        <v>1042650000</v>
      </c>
      <c r="F140" s="14">
        <f t="shared" si="11"/>
        <v>1094782500</v>
      </c>
    </row>
    <row r="141" spans="1:6" ht="11.25" customHeight="1">
      <c r="A141" s="6" t="s">
        <v>17</v>
      </c>
      <c r="B141" s="4" t="s">
        <v>147</v>
      </c>
      <c r="C141" s="5">
        <v>498193250</v>
      </c>
      <c r="D141" s="3">
        <v>400000000</v>
      </c>
      <c r="E141" s="14">
        <f t="shared" si="11"/>
        <v>420000000</v>
      </c>
      <c r="F141" s="14">
        <f t="shared" si="11"/>
        <v>441000000</v>
      </c>
    </row>
    <row r="142" spans="1:6" ht="11.25" customHeight="1">
      <c r="A142" s="6" t="s">
        <v>21</v>
      </c>
      <c r="B142" s="4" t="s">
        <v>39</v>
      </c>
      <c r="C142" s="5">
        <v>1069498080</v>
      </c>
      <c r="D142" s="3">
        <v>544498080</v>
      </c>
      <c r="E142" s="14">
        <f t="shared" si="11"/>
        <v>571722984</v>
      </c>
      <c r="F142" s="14">
        <f t="shared" si="11"/>
        <v>600309133.20000005</v>
      </c>
    </row>
    <row r="143" spans="1:6" ht="11.25" customHeight="1">
      <c r="A143" s="6" t="s">
        <v>22</v>
      </c>
      <c r="B143" s="4" t="s">
        <v>38</v>
      </c>
      <c r="C143" s="5">
        <v>30000000</v>
      </c>
      <c r="D143" s="3">
        <v>30000000</v>
      </c>
      <c r="E143" s="14">
        <f t="shared" si="11"/>
        <v>31500000</v>
      </c>
      <c r="F143" s="14">
        <f t="shared" si="11"/>
        <v>33075000</v>
      </c>
    </row>
    <row r="144" spans="1:6" ht="11.25" customHeight="1">
      <c r="A144" s="6" t="s">
        <v>24</v>
      </c>
      <c r="B144" s="4" t="s">
        <v>175</v>
      </c>
      <c r="C144" s="5">
        <v>3246202745</v>
      </c>
      <c r="D144" s="3">
        <v>1000000000</v>
      </c>
      <c r="E144" s="14">
        <f t="shared" si="11"/>
        <v>1050000000</v>
      </c>
      <c r="F144" s="14">
        <f t="shared" si="11"/>
        <v>1102500000</v>
      </c>
    </row>
    <row r="145" spans="1:6" ht="11.25" customHeight="1">
      <c r="A145" s="6" t="s">
        <v>25</v>
      </c>
      <c r="B145" s="4" t="s">
        <v>77</v>
      </c>
      <c r="C145" s="5">
        <v>8960000</v>
      </c>
      <c r="D145" s="3">
        <v>0</v>
      </c>
      <c r="E145" s="14">
        <f t="shared" si="11"/>
        <v>0</v>
      </c>
      <c r="F145" s="14">
        <f t="shared" si="11"/>
        <v>0</v>
      </c>
    </row>
    <row r="146" spans="1:6" ht="11.25" customHeight="1">
      <c r="A146" s="6" t="s">
        <v>26</v>
      </c>
      <c r="B146" s="4" t="s">
        <v>114</v>
      </c>
      <c r="C146" s="5">
        <v>40000000</v>
      </c>
      <c r="D146" s="3">
        <v>41627395</v>
      </c>
      <c r="E146" s="14">
        <f t="shared" si="11"/>
        <v>43708764.75</v>
      </c>
      <c r="F146" s="14">
        <f t="shared" si="11"/>
        <v>45894202.987500004</v>
      </c>
    </row>
    <row r="147" spans="1:6" ht="11.25" customHeight="1">
      <c r="A147" s="6" t="s">
        <v>27</v>
      </c>
      <c r="B147" s="4" t="s">
        <v>43</v>
      </c>
      <c r="C147" s="3">
        <v>188491507</v>
      </c>
      <c r="D147" s="3">
        <v>178157230</v>
      </c>
      <c r="E147" s="14">
        <f t="shared" si="11"/>
        <v>187065091.5</v>
      </c>
      <c r="F147" s="14">
        <f t="shared" si="11"/>
        <v>196418346.07500002</v>
      </c>
    </row>
    <row r="148" spans="1:6" ht="11.25" customHeight="1">
      <c r="A148" s="6" t="s">
        <v>28</v>
      </c>
      <c r="B148" s="4" t="s">
        <v>44</v>
      </c>
      <c r="C148" s="5">
        <v>822763805</v>
      </c>
      <c r="D148" s="3">
        <v>72654790</v>
      </c>
      <c r="E148" s="14">
        <f t="shared" si="11"/>
        <v>76287529.5</v>
      </c>
      <c r="F148" s="14">
        <f t="shared" si="11"/>
        <v>80101905.975000009</v>
      </c>
    </row>
    <row r="149" spans="1:6" ht="11.25" customHeight="1">
      <c r="A149" s="6" t="s">
        <v>29</v>
      </c>
      <c r="B149" s="4" t="s">
        <v>110</v>
      </c>
      <c r="C149" s="5">
        <v>2000000000</v>
      </c>
      <c r="D149" s="3">
        <v>490704295</v>
      </c>
      <c r="E149" s="14">
        <f t="shared" si="11"/>
        <v>515239509.75</v>
      </c>
      <c r="F149" s="14">
        <f t="shared" si="11"/>
        <v>541001485.23750007</v>
      </c>
    </row>
    <row r="150" spans="1:6" ht="11.25" customHeight="1">
      <c r="A150" s="6" t="s">
        <v>31</v>
      </c>
      <c r="B150" s="4" t="s">
        <v>167</v>
      </c>
      <c r="C150" s="3">
        <v>210000000</v>
      </c>
      <c r="D150" s="3">
        <v>120000000</v>
      </c>
      <c r="E150" s="14">
        <f t="shared" si="11"/>
        <v>126000000</v>
      </c>
      <c r="F150" s="14">
        <f t="shared" si="11"/>
        <v>132300000</v>
      </c>
    </row>
    <row r="151" spans="1:6" ht="11.25" customHeight="1">
      <c r="A151" s="6" t="s">
        <v>45</v>
      </c>
      <c r="B151" s="4" t="s">
        <v>143</v>
      </c>
      <c r="C151" s="5">
        <v>1739709155</v>
      </c>
      <c r="D151" s="3"/>
      <c r="E151" s="14">
        <f t="shared" si="11"/>
        <v>0</v>
      </c>
      <c r="F151" s="14">
        <f t="shared" si="11"/>
        <v>0</v>
      </c>
    </row>
    <row r="152" spans="1:6" ht="11.25" customHeight="1">
      <c r="A152" s="6" t="s">
        <v>46</v>
      </c>
      <c r="B152" s="4" t="s">
        <v>40</v>
      </c>
      <c r="C152" s="5"/>
      <c r="D152" s="3">
        <v>94515580</v>
      </c>
      <c r="E152" s="14">
        <f t="shared" si="11"/>
        <v>99241359</v>
      </c>
      <c r="F152" s="14">
        <f t="shared" si="11"/>
        <v>104203426.95</v>
      </c>
    </row>
    <row r="153" spans="1:6" ht="11.25" customHeight="1">
      <c r="A153" s="6" t="s">
        <v>97</v>
      </c>
      <c r="B153" s="4" t="s">
        <v>41</v>
      </c>
      <c r="C153" s="4"/>
      <c r="D153" s="3">
        <v>32400000</v>
      </c>
      <c r="E153" s="14">
        <f t="shared" si="11"/>
        <v>34020000</v>
      </c>
      <c r="F153" s="14">
        <f t="shared" si="11"/>
        <v>35721000</v>
      </c>
    </row>
    <row r="154" spans="1:6" ht="11.25" customHeight="1">
      <c r="A154" s="6" t="s">
        <v>98</v>
      </c>
      <c r="B154" s="4" t="s">
        <v>18</v>
      </c>
      <c r="C154" s="3">
        <v>15000000</v>
      </c>
      <c r="D154" s="3"/>
      <c r="E154" s="14">
        <f t="shared" si="11"/>
        <v>0</v>
      </c>
      <c r="F154" s="14">
        <f t="shared" si="11"/>
        <v>0</v>
      </c>
    </row>
    <row r="155" spans="1:6" ht="11.25" customHeight="1">
      <c r="A155" s="6" t="s">
        <v>105</v>
      </c>
      <c r="B155" s="4" t="s">
        <v>113</v>
      </c>
      <c r="C155" s="14">
        <v>500000000</v>
      </c>
      <c r="D155" s="3">
        <v>0</v>
      </c>
      <c r="E155" s="14">
        <f t="shared" si="11"/>
        <v>0</v>
      </c>
      <c r="F155" s="14">
        <f t="shared" si="11"/>
        <v>0</v>
      </c>
    </row>
    <row r="156" spans="1:6" ht="11.25" customHeight="1">
      <c r="A156" s="6" t="s">
        <v>106</v>
      </c>
      <c r="B156" s="4" t="s">
        <v>128</v>
      </c>
      <c r="C156" s="14"/>
      <c r="D156" s="3">
        <v>902440260</v>
      </c>
      <c r="E156" s="14">
        <f t="shared" ref="E156:F166" si="12">D156*105%</f>
        <v>947562273</v>
      </c>
      <c r="F156" s="14">
        <f t="shared" si="12"/>
        <v>994940386.6500001</v>
      </c>
    </row>
    <row r="157" spans="1:6" ht="11.25" customHeight="1">
      <c r="A157" s="6" t="s">
        <v>108</v>
      </c>
      <c r="B157" s="4" t="s">
        <v>171</v>
      </c>
      <c r="C157" s="14"/>
      <c r="D157" s="3">
        <v>1000000</v>
      </c>
      <c r="E157" s="14">
        <f t="shared" si="12"/>
        <v>1050000</v>
      </c>
      <c r="F157" s="14">
        <f t="shared" si="12"/>
        <v>1102500</v>
      </c>
    </row>
    <row r="158" spans="1:6" ht="11.25" customHeight="1">
      <c r="A158" s="6" t="s">
        <v>112</v>
      </c>
      <c r="B158" s="4" t="s">
        <v>157</v>
      </c>
      <c r="C158" s="14"/>
      <c r="D158" s="3">
        <v>1000000</v>
      </c>
      <c r="E158" s="14">
        <f t="shared" si="12"/>
        <v>1050000</v>
      </c>
      <c r="F158" s="14">
        <f t="shared" si="12"/>
        <v>1102500</v>
      </c>
    </row>
    <row r="159" spans="1:6" ht="11.25" customHeight="1">
      <c r="A159" s="6" t="s">
        <v>115</v>
      </c>
      <c r="B159" s="4" t="s">
        <v>158</v>
      </c>
      <c r="C159" s="14"/>
      <c r="D159" s="3">
        <v>1000000</v>
      </c>
      <c r="E159" s="14">
        <f t="shared" si="12"/>
        <v>1050000</v>
      </c>
      <c r="F159" s="14">
        <f t="shared" si="12"/>
        <v>1102500</v>
      </c>
    </row>
    <row r="160" spans="1:6" ht="11.25" customHeight="1">
      <c r="A160" s="6" t="s">
        <v>116</v>
      </c>
      <c r="B160" s="4" t="s">
        <v>156</v>
      </c>
      <c r="C160" s="14"/>
      <c r="D160" s="3">
        <v>43500000</v>
      </c>
      <c r="E160" s="14">
        <f t="shared" si="12"/>
        <v>45675000</v>
      </c>
      <c r="F160" s="14">
        <f t="shared" si="12"/>
        <v>47958750</v>
      </c>
    </row>
    <row r="161" spans="1:7" ht="11.25" customHeight="1">
      <c r="A161" s="6" t="s">
        <v>133</v>
      </c>
      <c r="B161" s="4" t="s">
        <v>159</v>
      </c>
      <c r="C161" s="14"/>
      <c r="D161" s="3">
        <v>28827000</v>
      </c>
      <c r="E161" s="14">
        <f t="shared" si="12"/>
        <v>30268350</v>
      </c>
      <c r="F161" s="14">
        <f t="shared" si="12"/>
        <v>31781767.5</v>
      </c>
    </row>
    <row r="162" spans="1:7" ht="11.25" customHeight="1">
      <c r="A162" s="6" t="s">
        <v>134</v>
      </c>
      <c r="B162" s="4" t="s">
        <v>160</v>
      </c>
      <c r="C162" s="14"/>
      <c r="D162" s="3">
        <v>63837720</v>
      </c>
      <c r="E162" s="14">
        <f t="shared" si="12"/>
        <v>67029606</v>
      </c>
      <c r="F162" s="14">
        <f t="shared" si="12"/>
        <v>70381086.299999997</v>
      </c>
    </row>
    <row r="163" spans="1:7" ht="11.25" customHeight="1">
      <c r="A163" s="6" t="s">
        <v>135</v>
      </c>
      <c r="B163" s="4" t="s">
        <v>132</v>
      </c>
      <c r="C163" s="14"/>
      <c r="D163" s="3">
        <v>680000000</v>
      </c>
      <c r="E163" s="14">
        <f t="shared" si="12"/>
        <v>714000000</v>
      </c>
      <c r="F163" s="14">
        <f t="shared" si="12"/>
        <v>749700000</v>
      </c>
    </row>
    <row r="164" spans="1:7" ht="11.25" customHeight="1">
      <c r="A164" s="6" t="s">
        <v>136</v>
      </c>
      <c r="B164" s="4" t="s">
        <v>163</v>
      </c>
      <c r="C164" s="14"/>
      <c r="D164" s="3">
        <v>200000000</v>
      </c>
      <c r="E164" s="14">
        <f t="shared" si="12"/>
        <v>210000000</v>
      </c>
      <c r="F164" s="14">
        <f t="shared" si="12"/>
        <v>220500000</v>
      </c>
    </row>
    <row r="165" spans="1:7" ht="11.25" customHeight="1">
      <c r="A165" s="6" t="s">
        <v>136</v>
      </c>
      <c r="B165" s="4" t="s">
        <v>155</v>
      </c>
      <c r="C165" s="14"/>
      <c r="D165" s="3">
        <v>660000000</v>
      </c>
      <c r="E165" s="14">
        <f t="shared" si="12"/>
        <v>693000000</v>
      </c>
      <c r="F165" s="14">
        <f t="shared" si="12"/>
        <v>727650000</v>
      </c>
      <c r="G165" s="13" t="s">
        <v>109</v>
      </c>
    </row>
    <row r="166" spans="1:7" ht="11.25" customHeight="1">
      <c r="A166" s="6" t="s">
        <v>154</v>
      </c>
      <c r="B166" s="4" t="s">
        <v>161</v>
      </c>
      <c r="C166" s="14"/>
      <c r="D166" s="3">
        <v>680000000</v>
      </c>
      <c r="E166" s="14">
        <f t="shared" si="12"/>
        <v>714000000</v>
      </c>
      <c r="F166" s="14">
        <f t="shared" si="12"/>
        <v>749700000</v>
      </c>
    </row>
    <row r="167" spans="1:7" ht="11.25" customHeight="1">
      <c r="A167" s="4"/>
      <c r="B167" s="9" t="s">
        <v>78</v>
      </c>
      <c r="C167" s="15">
        <f>SUM(C99:C166)</f>
        <v>83426757305</v>
      </c>
      <c r="D167" s="15">
        <f>SUM(D99:D166)</f>
        <v>104500681645</v>
      </c>
      <c r="E167" s="15">
        <f>SUM(E99:E166)</f>
        <v>69745334739.149994</v>
      </c>
      <c r="F167" s="15">
        <f>SUM(F99:F166)</f>
        <v>73232601476.107513</v>
      </c>
    </row>
    <row r="168" spans="1:7">
      <c r="A168" s="31" t="s">
        <v>190</v>
      </c>
      <c r="B168" s="31"/>
      <c r="C168" s="31"/>
      <c r="D168" s="31"/>
      <c r="E168" s="31"/>
      <c r="F168" s="31"/>
    </row>
    <row r="169" spans="1:7">
      <c r="A169" s="31" t="s">
        <v>79</v>
      </c>
      <c r="B169" s="31"/>
      <c r="C169" s="31"/>
      <c r="D169" s="31"/>
      <c r="E169" s="31"/>
      <c r="F169" s="31"/>
    </row>
    <row r="170" spans="1:7">
      <c r="A170" s="31" t="s">
        <v>80</v>
      </c>
      <c r="B170" s="31"/>
      <c r="C170" s="31"/>
      <c r="D170" s="31"/>
      <c r="E170" s="31"/>
      <c r="F170" s="31"/>
    </row>
    <row r="171" spans="1:7" ht="24">
      <c r="A171" s="26"/>
      <c r="B171" s="27" t="s">
        <v>2</v>
      </c>
      <c r="C171" s="24" t="s">
        <v>178</v>
      </c>
      <c r="D171" s="24" t="s">
        <v>179</v>
      </c>
      <c r="E171" s="25" t="s">
        <v>180</v>
      </c>
      <c r="F171" s="25" t="s">
        <v>181</v>
      </c>
    </row>
    <row r="172" spans="1:7">
      <c r="A172" s="6"/>
      <c r="B172" s="9" t="s">
        <v>57</v>
      </c>
      <c r="C172" s="14"/>
      <c r="D172" s="14"/>
      <c r="E172" s="14"/>
      <c r="F172" s="14"/>
    </row>
    <row r="173" spans="1:7">
      <c r="A173" s="6">
        <v>1</v>
      </c>
      <c r="B173" s="4" t="s">
        <v>3</v>
      </c>
      <c r="C173" s="5">
        <v>38000000000</v>
      </c>
      <c r="D173" s="14">
        <v>6000000000</v>
      </c>
      <c r="E173" s="14">
        <f t="shared" ref="E173:F175" si="13">D173*105%</f>
        <v>6300000000</v>
      </c>
      <c r="F173" s="14">
        <f t="shared" si="13"/>
        <v>6615000000</v>
      </c>
    </row>
    <row r="174" spans="1:7">
      <c r="A174" s="6">
        <v>2</v>
      </c>
      <c r="B174" s="4" t="s">
        <v>81</v>
      </c>
      <c r="C174" s="14">
        <v>35551374730</v>
      </c>
      <c r="D174" s="14">
        <v>29121496738</v>
      </c>
      <c r="E174" s="14">
        <f t="shared" si="13"/>
        <v>30577571574.900002</v>
      </c>
      <c r="F174" s="14">
        <f t="shared" si="13"/>
        <v>32106450153.645004</v>
      </c>
    </row>
    <row r="175" spans="1:7">
      <c r="A175" s="6">
        <v>3</v>
      </c>
      <c r="B175" s="4" t="s">
        <v>82</v>
      </c>
      <c r="C175" s="14">
        <v>48560797226</v>
      </c>
      <c r="D175" s="14">
        <v>68372000000</v>
      </c>
      <c r="E175" s="14">
        <f t="shared" si="13"/>
        <v>71790600000</v>
      </c>
      <c r="F175" s="14">
        <f t="shared" si="13"/>
        <v>75380130000</v>
      </c>
    </row>
    <row r="176" spans="1:7">
      <c r="A176" s="6"/>
      <c r="B176" s="9" t="s">
        <v>61</v>
      </c>
      <c r="C176" s="15">
        <f>SUM(C173:C175)</f>
        <v>122112171956</v>
      </c>
      <c r="D176" s="15">
        <f t="shared" ref="D176:F176" si="14">SUM(D173:D175)</f>
        <v>103493496738</v>
      </c>
      <c r="E176" s="15">
        <f t="shared" si="14"/>
        <v>108668171574.89999</v>
      </c>
      <c r="F176" s="15">
        <f t="shared" si="14"/>
        <v>114101580153.645</v>
      </c>
    </row>
    <row r="177" spans="1:7">
      <c r="A177" s="6"/>
      <c r="B177" s="4" t="s">
        <v>83</v>
      </c>
      <c r="C177" s="14">
        <v>45630194889</v>
      </c>
      <c r="D177" s="3">
        <v>28940274198</v>
      </c>
      <c r="E177" s="14">
        <f t="shared" ref="E177:F184" si="15">D177*105%</f>
        <v>30387287907.900002</v>
      </c>
      <c r="F177" s="14">
        <f t="shared" si="15"/>
        <v>31906652303.295002</v>
      </c>
    </row>
    <row r="178" spans="1:7">
      <c r="A178" s="6"/>
      <c r="B178" s="9" t="s">
        <v>84</v>
      </c>
      <c r="C178" s="14">
        <v>73506625540</v>
      </c>
      <c r="D178" s="14">
        <f>D176-D177</f>
        <v>74553222540</v>
      </c>
      <c r="E178" s="14">
        <f t="shared" si="15"/>
        <v>78280883667</v>
      </c>
      <c r="F178" s="14">
        <f t="shared" si="15"/>
        <v>82194927850.350006</v>
      </c>
    </row>
    <row r="179" spans="1:7">
      <c r="A179" s="6"/>
      <c r="B179" s="9" t="s">
        <v>48</v>
      </c>
      <c r="C179" s="4"/>
      <c r="D179" s="14"/>
      <c r="E179" s="14">
        <f t="shared" si="15"/>
        <v>0</v>
      </c>
      <c r="F179" s="14">
        <f t="shared" si="15"/>
        <v>0</v>
      </c>
    </row>
    <row r="180" spans="1:7">
      <c r="A180" s="6">
        <v>1</v>
      </c>
      <c r="B180" s="4" t="s">
        <v>49</v>
      </c>
      <c r="C180" s="14">
        <v>6649000000</v>
      </c>
      <c r="D180" s="14">
        <v>5316500000</v>
      </c>
      <c r="E180" s="14">
        <f t="shared" si="15"/>
        <v>5582325000</v>
      </c>
      <c r="F180" s="14">
        <f t="shared" si="15"/>
        <v>5861441250</v>
      </c>
    </row>
    <row r="181" spans="1:7">
      <c r="A181" s="6">
        <v>2</v>
      </c>
      <c r="B181" s="4" t="s">
        <v>50</v>
      </c>
      <c r="C181" s="14">
        <v>28859246600</v>
      </c>
      <c r="D181" s="14">
        <v>27410822650</v>
      </c>
      <c r="E181" s="14">
        <f t="shared" si="15"/>
        <v>28781363782.5</v>
      </c>
      <c r="F181" s="14">
        <f t="shared" si="15"/>
        <v>30220431971.625</v>
      </c>
    </row>
    <row r="182" spans="1:7">
      <c r="A182" s="6">
        <v>3</v>
      </c>
      <c r="B182" s="4" t="s">
        <v>51</v>
      </c>
      <c r="C182" s="14">
        <v>28784007221</v>
      </c>
      <c r="D182" s="14">
        <v>28522572412</v>
      </c>
      <c r="E182" s="14">
        <f t="shared" si="15"/>
        <v>29948701032.600002</v>
      </c>
      <c r="F182" s="14">
        <f t="shared" si="15"/>
        <v>31446136084.230003</v>
      </c>
    </row>
    <row r="183" spans="1:7">
      <c r="A183" s="6">
        <v>4</v>
      </c>
      <c r="B183" s="4" t="s">
        <v>85</v>
      </c>
      <c r="C183" s="14">
        <v>11239723245</v>
      </c>
      <c r="D183" s="14">
        <v>12303327478</v>
      </c>
      <c r="E183" s="14">
        <f t="shared" si="15"/>
        <v>12918493851.9</v>
      </c>
      <c r="F183" s="14">
        <f t="shared" si="15"/>
        <v>13564418544.495001</v>
      </c>
    </row>
    <row r="184" spans="1:7">
      <c r="A184" s="6">
        <v>5</v>
      </c>
      <c r="B184" s="4" t="s">
        <v>53</v>
      </c>
      <c r="C184" s="14">
        <v>950000000</v>
      </c>
      <c r="D184" s="14">
        <v>1000000000</v>
      </c>
      <c r="E184" s="14">
        <f t="shared" si="15"/>
        <v>1050000000</v>
      </c>
      <c r="F184" s="14">
        <f t="shared" si="15"/>
        <v>1102500000</v>
      </c>
    </row>
    <row r="185" spans="1:7">
      <c r="A185" s="6"/>
      <c r="B185" s="9" t="s">
        <v>54</v>
      </c>
      <c r="C185" s="15">
        <f>SUM(C180:C184)</f>
        <v>76481977066</v>
      </c>
      <c r="D185" s="15">
        <f t="shared" ref="D185:F185" si="16">SUM(D180:D184)</f>
        <v>74553222540</v>
      </c>
      <c r="E185" s="15">
        <f t="shared" si="16"/>
        <v>78280883667</v>
      </c>
      <c r="F185" s="15">
        <f t="shared" si="16"/>
        <v>82194927850.350006</v>
      </c>
    </row>
    <row r="186" spans="1:7">
      <c r="A186" s="6"/>
      <c r="B186" s="9" t="s">
        <v>67</v>
      </c>
      <c r="C186" s="14"/>
      <c r="D186" s="14"/>
      <c r="E186" s="14"/>
      <c r="F186" s="14"/>
    </row>
    <row r="187" spans="1:7">
      <c r="A187" s="6"/>
      <c r="B187" s="9" t="s">
        <v>68</v>
      </c>
      <c r="C187" s="14"/>
      <c r="D187" s="14"/>
      <c r="E187" s="14"/>
      <c r="F187" s="4"/>
    </row>
    <row r="188" spans="1:7">
      <c r="A188" s="6">
        <v>1</v>
      </c>
      <c r="B188" s="4" t="s">
        <v>86</v>
      </c>
      <c r="C188" s="18">
        <f>C167</f>
        <v>83426757305</v>
      </c>
      <c r="D188" s="16">
        <f>D167</f>
        <v>104500681645</v>
      </c>
      <c r="E188" s="15">
        <f t="shared" ref="E188:F189" si="17">D188*105%</f>
        <v>109725715727.25</v>
      </c>
      <c r="F188" s="15">
        <f t="shared" si="17"/>
        <v>115212001513.6125</v>
      </c>
    </row>
    <row r="189" spans="1:7">
      <c r="A189" s="6">
        <v>2</v>
      </c>
      <c r="B189" s="4" t="s">
        <v>87</v>
      </c>
      <c r="C189" s="18">
        <v>83426757305</v>
      </c>
      <c r="D189" s="23">
        <v>104500681645</v>
      </c>
      <c r="E189" s="15">
        <f t="shared" si="17"/>
        <v>109725715727.25</v>
      </c>
      <c r="F189" s="15">
        <f t="shared" si="17"/>
        <v>115212001513.6125</v>
      </c>
    </row>
    <row r="190" spans="1:7" s="17" customFormat="1">
      <c r="A190" s="19">
        <v>3</v>
      </c>
      <c r="B190" s="9" t="s">
        <v>56</v>
      </c>
      <c r="C190" s="15">
        <f>C188-C189</f>
        <v>0</v>
      </c>
      <c r="D190" s="15">
        <f>D188-D189</f>
        <v>0</v>
      </c>
      <c r="E190" s="15"/>
      <c r="F190" s="9"/>
      <c r="G190" s="29"/>
    </row>
    <row r="191" spans="1:7">
      <c r="A191" s="6"/>
      <c r="B191" s="7" t="s">
        <v>88</v>
      </c>
      <c r="C191" s="4"/>
      <c r="D191" s="14"/>
      <c r="E191" s="14" t="s">
        <v>183</v>
      </c>
      <c r="F191" s="4"/>
    </row>
    <row r="192" spans="1:7" ht="15" customHeight="1">
      <c r="A192" s="6">
        <v>4</v>
      </c>
      <c r="B192" s="20" t="s">
        <v>90</v>
      </c>
      <c r="C192" s="4"/>
      <c r="D192" s="14"/>
      <c r="E192" s="14"/>
      <c r="F192" s="4"/>
    </row>
    <row r="193" spans="1:7">
      <c r="A193" s="6" t="s">
        <v>10</v>
      </c>
      <c r="B193" s="4" t="s">
        <v>117</v>
      </c>
      <c r="C193" s="5">
        <v>752987065</v>
      </c>
      <c r="D193" s="13"/>
      <c r="E193" s="14"/>
      <c r="F193" s="5"/>
    </row>
    <row r="194" spans="1:7">
      <c r="A194" s="6" t="s">
        <v>11</v>
      </c>
      <c r="B194" s="4" t="s">
        <v>118</v>
      </c>
      <c r="C194" s="5">
        <v>25000000</v>
      </c>
      <c r="D194" s="14"/>
      <c r="E194" s="14"/>
      <c r="F194" s="5"/>
    </row>
    <row r="195" spans="1:7">
      <c r="A195" s="6" t="s">
        <v>12</v>
      </c>
      <c r="B195" s="4" t="s">
        <v>89</v>
      </c>
      <c r="C195" s="5">
        <v>500000000</v>
      </c>
      <c r="D195" s="14"/>
      <c r="E195" s="14"/>
      <c r="F195" s="5"/>
    </row>
    <row r="196" spans="1:7">
      <c r="A196" s="6" t="s">
        <v>14</v>
      </c>
      <c r="B196" s="4" t="s">
        <v>91</v>
      </c>
      <c r="C196" s="5">
        <v>314709155</v>
      </c>
      <c r="D196" s="14"/>
      <c r="E196" s="14"/>
      <c r="F196" s="5"/>
    </row>
    <row r="197" spans="1:7">
      <c r="A197" s="6" t="s">
        <v>15</v>
      </c>
      <c r="B197" s="4" t="s">
        <v>92</v>
      </c>
      <c r="C197" s="5">
        <v>100000000</v>
      </c>
      <c r="D197" s="14"/>
      <c r="E197" s="14"/>
      <c r="F197" s="5"/>
    </row>
    <row r="198" spans="1:7">
      <c r="A198" s="6" t="s">
        <v>16</v>
      </c>
      <c r="B198" s="4" t="s">
        <v>93</v>
      </c>
      <c r="C198" s="5">
        <v>27012935</v>
      </c>
      <c r="D198" s="14"/>
      <c r="E198" s="14"/>
      <c r="F198" s="5"/>
    </row>
    <row r="199" spans="1:7">
      <c r="A199" s="6" t="s">
        <v>17</v>
      </c>
      <c r="B199" s="4" t="s">
        <v>94</v>
      </c>
      <c r="C199" s="5">
        <v>10000000</v>
      </c>
      <c r="D199" s="14"/>
      <c r="E199" s="14"/>
      <c r="F199" s="5"/>
    </row>
    <row r="200" spans="1:7">
      <c r="A200" s="6" t="s">
        <v>21</v>
      </c>
      <c r="B200" s="4" t="s">
        <v>119</v>
      </c>
      <c r="C200" s="5">
        <v>10000000</v>
      </c>
      <c r="D200" s="14"/>
      <c r="E200" s="14"/>
      <c r="F200" s="5"/>
    </row>
    <row r="201" spans="1:7" ht="11.25" customHeight="1">
      <c r="A201" s="6"/>
      <c r="B201" s="21" t="s">
        <v>95</v>
      </c>
      <c r="C201" s="16">
        <f>SUM(C193:C200)</f>
        <v>1739709155</v>
      </c>
      <c r="D201" s="16">
        <f t="shared" ref="D201:F201" si="18">SUM(D193:D200)</f>
        <v>0</v>
      </c>
      <c r="E201" s="16">
        <f t="shared" si="18"/>
        <v>0</v>
      </c>
      <c r="F201" s="16">
        <f t="shared" si="18"/>
        <v>0</v>
      </c>
    </row>
    <row r="202" spans="1:7" ht="24.75" customHeight="1">
      <c r="A202" s="11"/>
      <c r="B202" s="22" t="s">
        <v>101</v>
      </c>
    </row>
    <row r="203" spans="1:7" ht="2.25" customHeight="1">
      <c r="B203" s="17" t="s">
        <v>169</v>
      </c>
    </row>
    <row r="204" spans="1:7" ht="21.75" customHeight="1">
      <c r="B204" s="28"/>
      <c r="C204" s="32" t="s">
        <v>188</v>
      </c>
      <c r="D204" s="32"/>
      <c r="E204" s="32"/>
    </row>
    <row r="205" spans="1:7" ht="16.5" customHeight="1">
      <c r="B205" s="28"/>
      <c r="C205" s="32" t="s">
        <v>187</v>
      </c>
      <c r="D205" s="32"/>
      <c r="E205" s="32"/>
    </row>
    <row r="206" spans="1:7" ht="15" customHeight="1">
      <c r="C206" s="33" t="s">
        <v>186</v>
      </c>
      <c r="D206" s="33"/>
      <c r="E206" s="33"/>
    </row>
    <row r="207" spans="1:7" ht="15" customHeight="1">
      <c r="C207" s="33" t="s">
        <v>182</v>
      </c>
      <c r="D207" s="33"/>
      <c r="E207" s="33"/>
    </row>
    <row r="208" spans="1:7">
      <c r="G208" s="13" t="s">
        <v>183</v>
      </c>
    </row>
  </sheetData>
  <mergeCells count="12">
    <mergeCell ref="A169:F169"/>
    <mergeCell ref="A170:F170"/>
    <mergeCell ref="C205:E205"/>
    <mergeCell ref="C206:E206"/>
    <mergeCell ref="C207:E207"/>
    <mergeCell ref="C204:E204"/>
    <mergeCell ref="A168:F168"/>
    <mergeCell ref="A1:F1"/>
    <mergeCell ref="A2:F2"/>
    <mergeCell ref="A3:F3"/>
    <mergeCell ref="A84:F84"/>
    <mergeCell ref="A85:F85"/>
  </mergeCells>
  <printOptions horizontalCentered="1"/>
  <pageMargins left="0.39" right="0.42" top="0.47" bottom="0.67" header="0.3" footer="0.3"/>
  <pageSetup paperSize="9" orientation="landscape" r:id="rId1"/>
  <rowBreaks count="2" manualBreakCount="2">
    <brk id="83" max="16383" man="1"/>
    <brk id="1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Revised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MAGA</cp:lastModifiedBy>
  <cp:lastPrinted>2013-02-10T11:57:18Z</cp:lastPrinted>
  <dcterms:created xsi:type="dcterms:W3CDTF">2010-11-15T13:14:12Z</dcterms:created>
  <dcterms:modified xsi:type="dcterms:W3CDTF">2013-03-25T15:05:48Z</dcterms:modified>
</cp:coreProperties>
</file>